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https://lgconline.sharepoint.com/sites/EXT-HSI-NHSE/Shared Documents/SBRI Healthcare/SBRI Master Templates/Competition launch/"/>
    </mc:Choice>
  </mc:AlternateContent>
  <xr:revisionPtr revIDLastSave="0" documentId="8_{DC327979-34F6-4C19-9D42-9E44E8B0D479}" xr6:coauthVersionLast="47" xr6:coauthVersionMax="47" xr10:uidLastSave="{00000000-0000-0000-0000-000000000000}"/>
  <bookViews>
    <workbookView xWindow="-120" yWindow="-120" windowWidth="38640" windowHeight="15840" tabRatio="882" firstSheet="2" activeTab="2" xr2:uid="{00000000-000D-0000-FFFF-FFFF00000000}"/>
  </bookViews>
  <sheets>
    <sheet name="Quality Checker" sheetId="20" state="hidden" r:id="rId1"/>
    <sheet name="Summary" sheetId="2" r:id="rId2"/>
    <sheet name="START - APPLICATION DETAILS" sheetId="17" r:id="rId3"/>
    <sheet name="1. Labour" sheetId="5" r:id="rId4"/>
    <sheet name="2. Materials" sheetId="9" r:id="rId5"/>
    <sheet name="3. Capital Equipment" sheetId="8" r:id="rId6"/>
    <sheet name="4. Subcontract" sheetId="21" r:id="rId7"/>
    <sheet name="5. Travel and subsistence" sheetId="7" r:id="rId8"/>
    <sheet name="6. Indirect" sheetId="13" r:id="rId9"/>
    <sheet name="7. Other" sheetId="12" r:id="rId10"/>
  </sheets>
  <definedNames>
    <definedName name="_xlnm._FilterDatabase" localSheetId="3" hidden="1">'1. Labour'!$C$11:$V$11</definedName>
    <definedName name="_xlnm._FilterDatabase" localSheetId="4" hidden="1">'2. Materials'!$C$11:$F$11</definedName>
    <definedName name="_xlnm._FilterDatabase" localSheetId="5" hidden="1">'3. Capital Equipment'!$C$11:$R$11</definedName>
    <definedName name="_xlnm._FilterDatabase" localSheetId="6" hidden="1">'4. Subcontract'!$C$11:$F$11</definedName>
    <definedName name="_xlnm._FilterDatabase" localSheetId="7" hidden="1">'5. Travel and subsistence'!$C$11:$G$11</definedName>
    <definedName name="_xlnm._FilterDatabase" localSheetId="8" hidden="1">'6. Indirect'!$C$12:$F$12</definedName>
    <definedName name="_xlnm._FilterDatabase" localSheetId="9" hidden="1">'7. Other'!$C$11:$F$11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13" l="1"/>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5" i="13"/>
  <c r="M14" i="13"/>
  <c r="C17" i="20"/>
  <c r="A32" i="20"/>
  <c r="A29" i="20"/>
  <c r="A26" i="20"/>
  <c r="A23" i="20"/>
  <c r="A20" i="20"/>
  <c r="A17" i="20"/>
  <c r="A14" i="20"/>
  <c r="F10" i="20"/>
  <c r="F13" i="20"/>
  <c r="F16" i="20"/>
  <c r="F19" i="20"/>
  <c r="F22" i="20"/>
  <c r="F25" i="20"/>
  <c r="F28" i="20"/>
  <c r="F31" i="20"/>
  <c r="F34" i="20"/>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Q13" i="21"/>
  <c r="Q14" i="21"/>
  <c r="R112" i="5"/>
  <c r="S112" i="5" s="1"/>
  <c r="R111" i="5"/>
  <c r="S111" i="5" s="1"/>
  <c r="R110" i="5"/>
  <c r="T110" i="5" s="1"/>
  <c r="R109" i="5"/>
  <c r="R108" i="5"/>
  <c r="R107" i="5"/>
  <c r="R106" i="5"/>
  <c r="R105" i="5"/>
  <c r="S105" i="5" s="1"/>
  <c r="R104" i="5"/>
  <c r="S104" i="5" s="1"/>
  <c r="R103" i="5"/>
  <c r="S103" i="5" s="1"/>
  <c r="R102" i="5"/>
  <c r="T102" i="5" s="1"/>
  <c r="R101" i="5"/>
  <c r="R100" i="5"/>
  <c r="R99" i="5"/>
  <c r="R98" i="5"/>
  <c r="R97" i="5"/>
  <c r="S97" i="5" s="1"/>
  <c r="R96" i="5"/>
  <c r="R95" i="5"/>
  <c r="S95" i="5" s="1"/>
  <c r="R94" i="5"/>
  <c r="T94" i="5" s="1"/>
  <c r="R93" i="5"/>
  <c r="R92" i="5"/>
  <c r="S92" i="5" s="1"/>
  <c r="R91" i="5"/>
  <c r="R90" i="5"/>
  <c r="R89" i="5"/>
  <c r="T89" i="5" s="1"/>
  <c r="R88" i="5"/>
  <c r="R87" i="5"/>
  <c r="S87" i="5" s="1"/>
  <c r="R86" i="5"/>
  <c r="T86" i="5" s="1"/>
  <c r="R85" i="5"/>
  <c r="R84" i="5"/>
  <c r="S84" i="5" s="1"/>
  <c r="R83" i="5"/>
  <c r="T83" i="5" s="1"/>
  <c r="R82" i="5"/>
  <c r="R81" i="5"/>
  <c r="S81" i="5" s="1"/>
  <c r="R80" i="5"/>
  <c r="R79" i="5"/>
  <c r="R78" i="5"/>
  <c r="T78" i="5" s="1"/>
  <c r="R77" i="5"/>
  <c r="R76" i="5"/>
  <c r="R75" i="5"/>
  <c r="S75" i="5" s="1"/>
  <c r="R74" i="5"/>
  <c r="R73" i="5"/>
  <c r="S73" i="5" s="1"/>
  <c r="R72" i="5"/>
  <c r="R71" i="5"/>
  <c r="R70" i="5"/>
  <c r="T70" i="5" s="1"/>
  <c r="R69" i="5"/>
  <c r="R68" i="5"/>
  <c r="R67" i="5"/>
  <c r="S67" i="5" s="1"/>
  <c r="R66" i="5"/>
  <c r="R65" i="5"/>
  <c r="R64" i="5"/>
  <c r="R63" i="5"/>
  <c r="R62" i="5"/>
  <c r="R61" i="5"/>
  <c r="R60" i="5"/>
  <c r="R59" i="5"/>
  <c r="R58" i="5"/>
  <c r="R57" i="5"/>
  <c r="R56" i="5"/>
  <c r="R55" i="5"/>
  <c r="R54" i="5"/>
  <c r="R53" i="5"/>
  <c r="R52" i="5"/>
  <c r="R51" i="5"/>
  <c r="R50" i="5"/>
  <c r="R49" i="5"/>
  <c r="S49" i="5" s="1"/>
  <c r="R48" i="5"/>
  <c r="R47" i="5"/>
  <c r="S47" i="5" s="1"/>
  <c r="R46" i="5"/>
  <c r="R45" i="5"/>
  <c r="R44" i="5"/>
  <c r="S44" i="5" s="1"/>
  <c r="R43" i="5"/>
  <c r="T43" i="5" s="1"/>
  <c r="R42" i="5"/>
  <c r="R41" i="5"/>
  <c r="S41" i="5" s="1"/>
  <c r="R40" i="5"/>
  <c r="R39" i="5"/>
  <c r="S39" i="5" s="1"/>
  <c r="R38" i="5"/>
  <c r="R37" i="5"/>
  <c r="R36" i="5"/>
  <c r="S36" i="5" s="1"/>
  <c r="R35" i="5"/>
  <c r="R34" i="5"/>
  <c r="R33" i="5"/>
  <c r="S33" i="5" s="1"/>
  <c r="R32" i="5"/>
  <c r="S32" i="5" s="1"/>
  <c r="R31" i="5"/>
  <c r="R30" i="5"/>
  <c r="T30" i="5" s="1"/>
  <c r="R29" i="5"/>
  <c r="R28" i="5"/>
  <c r="R27" i="5"/>
  <c r="S27" i="5" s="1"/>
  <c r="R26" i="5"/>
  <c r="R25" i="5"/>
  <c r="S25" i="5" s="1"/>
  <c r="R24" i="5"/>
  <c r="S24" i="5" s="1"/>
  <c r="R23" i="5"/>
  <c r="R22" i="5"/>
  <c r="T22" i="5" s="1"/>
  <c r="R21" i="5"/>
  <c r="R20" i="5"/>
  <c r="R19" i="5"/>
  <c r="S19" i="5" s="1"/>
  <c r="R18" i="5"/>
  <c r="R17" i="5"/>
  <c r="S17" i="5" s="1"/>
  <c r="R16" i="5"/>
  <c r="R15" i="5"/>
  <c r="R14" i="5"/>
  <c r="R13" i="5"/>
  <c r="R12" i="5"/>
  <c r="M112" i="5"/>
  <c r="M111" i="5"/>
  <c r="M110" i="5"/>
  <c r="M109" i="5"/>
  <c r="M108" i="5"/>
  <c r="M107" i="5"/>
  <c r="M106" i="5"/>
  <c r="N106" i="5" s="1"/>
  <c r="M105" i="5"/>
  <c r="N105" i="5" s="1"/>
  <c r="M104" i="5"/>
  <c r="M103" i="5"/>
  <c r="M102" i="5"/>
  <c r="M101" i="5"/>
  <c r="M100" i="5"/>
  <c r="M99" i="5"/>
  <c r="M98" i="5"/>
  <c r="M97" i="5"/>
  <c r="N97" i="5" s="1"/>
  <c r="M96" i="5"/>
  <c r="M95" i="5"/>
  <c r="M94" i="5"/>
  <c r="M93" i="5"/>
  <c r="M92" i="5"/>
  <c r="M91" i="5"/>
  <c r="M90" i="5"/>
  <c r="N90" i="5" s="1"/>
  <c r="M89" i="5"/>
  <c r="M88" i="5"/>
  <c r="M87" i="5"/>
  <c r="M86" i="5"/>
  <c r="M85" i="5"/>
  <c r="M84" i="5"/>
  <c r="M83" i="5"/>
  <c r="M82" i="5"/>
  <c r="N82" i="5" s="1"/>
  <c r="M81" i="5"/>
  <c r="N81" i="5" s="1"/>
  <c r="M80" i="5"/>
  <c r="M79" i="5"/>
  <c r="M78" i="5"/>
  <c r="M77" i="5"/>
  <c r="M76" i="5"/>
  <c r="M75" i="5"/>
  <c r="M74" i="5"/>
  <c r="N74" i="5" s="1"/>
  <c r="M73" i="5"/>
  <c r="M72" i="5"/>
  <c r="M71" i="5"/>
  <c r="M70" i="5"/>
  <c r="M69" i="5"/>
  <c r="M68" i="5"/>
  <c r="M67" i="5"/>
  <c r="M66" i="5"/>
  <c r="N66" i="5" s="1"/>
  <c r="M65" i="5"/>
  <c r="M64" i="5"/>
  <c r="M63" i="5"/>
  <c r="M62" i="5"/>
  <c r="M61" i="5"/>
  <c r="M60" i="5"/>
  <c r="M59" i="5"/>
  <c r="M58" i="5"/>
  <c r="M57" i="5"/>
  <c r="M56" i="5"/>
  <c r="M55" i="5"/>
  <c r="M54" i="5"/>
  <c r="M53" i="5"/>
  <c r="M52" i="5"/>
  <c r="M51" i="5"/>
  <c r="M50" i="5"/>
  <c r="N50" i="5" s="1"/>
  <c r="M49" i="5"/>
  <c r="M48" i="5"/>
  <c r="M47" i="5"/>
  <c r="M46" i="5"/>
  <c r="M45" i="5"/>
  <c r="M44" i="5"/>
  <c r="M43" i="5"/>
  <c r="M42" i="5"/>
  <c r="N42" i="5" s="1"/>
  <c r="M41" i="5"/>
  <c r="M40" i="5"/>
  <c r="M39" i="5"/>
  <c r="M38" i="5"/>
  <c r="M37" i="5"/>
  <c r="M36" i="5"/>
  <c r="M35" i="5"/>
  <c r="M34" i="5"/>
  <c r="N34" i="5" s="1"/>
  <c r="M33" i="5"/>
  <c r="M32" i="5"/>
  <c r="M31" i="5"/>
  <c r="M30" i="5"/>
  <c r="M29" i="5"/>
  <c r="M28" i="5"/>
  <c r="M27" i="5"/>
  <c r="M26" i="5"/>
  <c r="N26" i="5" s="1"/>
  <c r="M25" i="5"/>
  <c r="M24" i="5"/>
  <c r="M23" i="5"/>
  <c r="M22" i="5"/>
  <c r="M21" i="5"/>
  <c r="M20" i="5"/>
  <c r="M19" i="5"/>
  <c r="M18" i="5"/>
  <c r="M17" i="5"/>
  <c r="M16" i="5"/>
  <c r="M15" i="5"/>
  <c r="M14" i="5"/>
  <c r="M13" i="5"/>
  <c r="M12" i="5"/>
  <c r="N112" i="5"/>
  <c r="N111" i="5"/>
  <c r="N110" i="5"/>
  <c r="N107" i="5"/>
  <c r="N103" i="5"/>
  <c r="N102" i="5"/>
  <c r="N100" i="5"/>
  <c r="N99" i="5"/>
  <c r="N98" i="5"/>
  <c r="N96" i="5"/>
  <c r="N95" i="5"/>
  <c r="N94" i="5"/>
  <c r="N93" i="5"/>
  <c r="N91" i="5"/>
  <c r="N87" i="5"/>
  <c r="N86" i="5"/>
  <c r="N84" i="5"/>
  <c r="N83" i="5"/>
  <c r="N80" i="5"/>
  <c r="N79" i="5"/>
  <c r="N78" i="5"/>
  <c r="N75" i="5"/>
  <c r="N71" i="5"/>
  <c r="N70" i="5"/>
  <c r="N68" i="5"/>
  <c r="N67" i="5"/>
  <c r="N64" i="5"/>
  <c r="N63" i="5"/>
  <c r="N62" i="5"/>
  <c r="N61" i="5"/>
  <c r="N59" i="5"/>
  <c r="N58" i="5"/>
  <c r="N55" i="5"/>
  <c r="N54" i="5"/>
  <c r="N52" i="5"/>
  <c r="N51" i="5"/>
  <c r="N48" i="5"/>
  <c r="N47" i="5"/>
  <c r="N46" i="5"/>
  <c r="N44" i="5"/>
  <c r="N39" i="5"/>
  <c r="N38" i="5"/>
  <c r="N36" i="5"/>
  <c r="N35" i="5"/>
  <c r="N32" i="5"/>
  <c r="N30" i="5"/>
  <c r="N29" i="5"/>
  <c r="N27" i="5"/>
  <c r="N23" i="5"/>
  <c r="N22" i="5"/>
  <c r="N20" i="5"/>
  <c r="N19" i="5"/>
  <c r="N18" i="5"/>
  <c r="N17" i="5"/>
  <c r="S109" i="5"/>
  <c r="S108" i="5"/>
  <c r="S107" i="5"/>
  <c r="T106" i="5"/>
  <c r="S101" i="5"/>
  <c r="S100" i="5"/>
  <c r="S99" i="5"/>
  <c r="S96" i="5"/>
  <c r="S93" i="5"/>
  <c r="S91" i="5"/>
  <c r="T90" i="5"/>
  <c r="S88" i="5"/>
  <c r="S85" i="5"/>
  <c r="S83" i="5"/>
  <c r="S80" i="5"/>
  <c r="S79" i="5"/>
  <c r="S77" i="5"/>
  <c r="S76" i="5"/>
  <c r="T74" i="5"/>
  <c r="S72" i="5"/>
  <c r="S71" i="5"/>
  <c r="S69" i="5"/>
  <c r="S68" i="5"/>
  <c r="S65" i="5"/>
  <c r="S64" i="5"/>
  <c r="S63" i="5"/>
  <c r="T62" i="5"/>
  <c r="S61" i="5"/>
  <c r="S60" i="5"/>
  <c r="S59" i="5"/>
  <c r="T58" i="5"/>
  <c r="S57" i="5"/>
  <c r="S56" i="5"/>
  <c r="S55" i="5"/>
  <c r="T54" i="5"/>
  <c r="S53" i="5"/>
  <c r="S52" i="5"/>
  <c r="S51" i="5"/>
  <c r="S48" i="5"/>
  <c r="T46" i="5"/>
  <c r="S45" i="5"/>
  <c r="S43" i="5"/>
  <c r="T42" i="5"/>
  <c r="S40" i="5"/>
  <c r="T38" i="5"/>
  <c r="S37" i="5"/>
  <c r="S35" i="5"/>
  <c r="S31" i="5"/>
  <c r="S29" i="5"/>
  <c r="S28" i="5"/>
  <c r="T26" i="5"/>
  <c r="S23" i="5"/>
  <c r="S21" i="5"/>
  <c r="S20" i="5"/>
  <c r="T107" i="5"/>
  <c r="T99" i="5"/>
  <c r="T96" i="5"/>
  <c r="T91" i="5"/>
  <c r="T80" i="5"/>
  <c r="T75" i="5"/>
  <c r="T64" i="5"/>
  <c r="T59" i="5"/>
  <c r="T51" i="5"/>
  <c r="T48" i="5"/>
  <c r="T32" i="5"/>
  <c r="T27" i="5"/>
  <c r="I113" i="5"/>
  <c r="H113" i="5"/>
  <c r="AK113" i="5"/>
  <c r="AJ113" i="5"/>
  <c r="AI113" i="5"/>
  <c r="AH113" i="5"/>
  <c r="AD113" i="5"/>
  <c r="AC113" i="5"/>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O62" i="21"/>
  <c r="M62" i="21"/>
  <c r="K62" i="21"/>
  <c r="I62" i="21"/>
  <c r="E15" i="2" s="1"/>
  <c r="C23" i="20" s="1"/>
  <c r="G62" i="21"/>
  <c r="D15" i="2" s="1"/>
  <c r="B23" i="20" s="1"/>
  <c r="Q61" i="21"/>
  <c r="P61" i="21"/>
  <c r="N61" i="21"/>
  <c r="L61" i="21"/>
  <c r="J61" i="21"/>
  <c r="H61" i="21"/>
  <c r="R61" i="21" s="1"/>
  <c r="Q60" i="21"/>
  <c r="P60" i="21"/>
  <c r="N60" i="21"/>
  <c r="L60" i="21"/>
  <c r="J60" i="21"/>
  <c r="H60" i="21"/>
  <c r="R60" i="21" s="1"/>
  <c r="Q59" i="21"/>
  <c r="P59" i="21"/>
  <c r="N59" i="21"/>
  <c r="L59" i="21"/>
  <c r="J59" i="21"/>
  <c r="H59" i="21"/>
  <c r="R59" i="21" s="1"/>
  <c r="Q58" i="21"/>
  <c r="P58" i="21"/>
  <c r="N58" i="21"/>
  <c r="L58" i="21"/>
  <c r="J58" i="21"/>
  <c r="H58" i="21"/>
  <c r="R58" i="21" s="1"/>
  <c r="Q57" i="21"/>
  <c r="P57" i="21"/>
  <c r="N57" i="21"/>
  <c r="L57" i="21"/>
  <c r="J57" i="21"/>
  <c r="H57" i="21"/>
  <c r="R57" i="21" s="1"/>
  <c r="Q56" i="21"/>
  <c r="P56" i="21"/>
  <c r="N56" i="21"/>
  <c r="L56" i="21"/>
  <c r="J56" i="21"/>
  <c r="H56" i="21"/>
  <c r="R56" i="21" s="1"/>
  <c r="Q55" i="21"/>
  <c r="P55" i="21"/>
  <c r="N55" i="21"/>
  <c r="L55" i="21"/>
  <c r="J55" i="21"/>
  <c r="H55" i="21"/>
  <c r="R55" i="21" s="1"/>
  <c r="Q54" i="21"/>
  <c r="P54" i="21"/>
  <c r="N54" i="21"/>
  <c r="L54" i="21"/>
  <c r="J54" i="21"/>
  <c r="H54" i="21"/>
  <c r="R54" i="21" s="1"/>
  <c r="Q53" i="21"/>
  <c r="P53" i="21"/>
  <c r="N53" i="21"/>
  <c r="L53" i="21"/>
  <c r="J53" i="21"/>
  <c r="H53" i="21"/>
  <c r="R53" i="21" s="1"/>
  <c r="Q52" i="21"/>
  <c r="P52" i="21"/>
  <c r="N52" i="21"/>
  <c r="L52" i="21"/>
  <c r="J52" i="21"/>
  <c r="H52" i="21"/>
  <c r="R52" i="21" s="1"/>
  <c r="Q51" i="21"/>
  <c r="P51" i="21"/>
  <c r="N51" i="21"/>
  <c r="L51" i="21"/>
  <c r="J51" i="21"/>
  <c r="H51" i="21"/>
  <c r="R51" i="21" s="1"/>
  <c r="Q50" i="21"/>
  <c r="P50" i="21"/>
  <c r="N50" i="21"/>
  <c r="L50" i="21"/>
  <c r="J50" i="21"/>
  <c r="H50" i="21"/>
  <c r="R50" i="21" s="1"/>
  <c r="Q49" i="21"/>
  <c r="P49" i="21"/>
  <c r="N49" i="21"/>
  <c r="L49" i="21"/>
  <c r="J49" i="21"/>
  <c r="H49" i="21"/>
  <c r="R49" i="21" s="1"/>
  <c r="Q48" i="21"/>
  <c r="P48" i="21"/>
  <c r="N48" i="21"/>
  <c r="L48" i="21"/>
  <c r="J48" i="21"/>
  <c r="H48" i="21"/>
  <c r="R48" i="21" s="1"/>
  <c r="Q47" i="21"/>
  <c r="P47" i="21"/>
  <c r="N47" i="21"/>
  <c r="L47" i="21"/>
  <c r="J47" i="21"/>
  <c r="H47" i="21"/>
  <c r="R47" i="21" s="1"/>
  <c r="Q46" i="21"/>
  <c r="P46" i="21"/>
  <c r="N46" i="21"/>
  <c r="L46" i="21"/>
  <c r="J46" i="21"/>
  <c r="H46" i="21"/>
  <c r="R46" i="21" s="1"/>
  <c r="Q45" i="21"/>
  <c r="P45" i="21"/>
  <c r="N45" i="21"/>
  <c r="L45" i="21"/>
  <c r="J45" i="21"/>
  <c r="H45" i="21"/>
  <c r="R45" i="21" s="1"/>
  <c r="Q44" i="21"/>
  <c r="P44" i="21"/>
  <c r="N44" i="21"/>
  <c r="L44" i="21"/>
  <c r="J44" i="21"/>
  <c r="H44" i="21"/>
  <c r="R44" i="21" s="1"/>
  <c r="Q43" i="21"/>
  <c r="P43" i="21"/>
  <c r="N43" i="21"/>
  <c r="L43" i="21"/>
  <c r="J43" i="21"/>
  <c r="H43" i="21"/>
  <c r="R43" i="21" s="1"/>
  <c r="Q42" i="21"/>
  <c r="P42" i="21"/>
  <c r="N42" i="21"/>
  <c r="L42" i="21"/>
  <c r="J42" i="21"/>
  <c r="H42" i="21"/>
  <c r="R42" i="21" s="1"/>
  <c r="Q41" i="21"/>
  <c r="P41" i="21"/>
  <c r="N41" i="21"/>
  <c r="L41" i="21"/>
  <c r="J41" i="21"/>
  <c r="H41" i="21"/>
  <c r="R41" i="21" s="1"/>
  <c r="Q40" i="21"/>
  <c r="P40" i="21"/>
  <c r="N40" i="21"/>
  <c r="L40" i="21"/>
  <c r="J40" i="21"/>
  <c r="H40" i="21"/>
  <c r="R40" i="21" s="1"/>
  <c r="Q39" i="21"/>
  <c r="P39" i="21"/>
  <c r="N39" i="21"/>
  <c r="L39" i="21"/>
  <c r="J39" i="21"/>
  <c r="H39" i="21"/>
  <c r="R39" i="21" s="1"/>
  <c r="Q38" i="21"/>
  <c r="P38" i="21"/>
  <c r="N38" i="21"/>
  <c r="L38" i="21"/>
  <c r="J38" i="21"/>
  <c r="H38" i="21"/>
  <c r="R38" i="21" s="1"/>
  <c r="Q37" i="21"/>
  <c r="P37" i="21"/>
  <c r="N37" i="21"/>
  <c r="L37" i="21"/>
  <c r="J37" i="21"/>
  <c r="H37" i="21"/>
  <c r="R37" i="21" s="1"/>
  <c r="Q36" i="21"/>
  <c r="P36" i="21"/>
  <c r="N36" i="21"/>
  <c r="L36" i="21"/>
  <c r="J36" i="21"/>
  <c r="H36" i="21"/>
  <c r="R36" i="21" s="1"/>
  <c r="Q35" i="21"/>
  <c r="P35" i="21"/>
  <c r="N35" i="21"/>
  <c r="L35" i="21"/>
  <c r="J35" i="21"/>
  <c r="H35" i="21"/>
  <c r="R35" i="21" s="1"/>
  <c r="Q34" i="21"/>
  <c r="P34" i="21"/>
  <c r="N34" i="21"/>
  <c r="L34" i="21"/>
  <c r="J34" i="21"/>
  <c r="H34" i="21"/>
  <c r="R34" i="21" s="1"/>
  <c r="Q33" i="21"/>
  <c r="P33" i="21"/>
  <c r="N33" i="21"/>
  <c r="L33" i="21"/>
  <c r="J33" i="21"/>
  <c r="H33" i="21"/>
  <c r="R33" i="21" s="1"/>
  <c r="Q32" i="21"/>
  <c r="P32" i="21"/>
  <c r="N32" i="21"/>
  <c r="L32" i="21"/>
  <c r="J32" i="21"/>
  <c r="H32" i="21"/>
  <c r="R32" i="21" s="1"/>
  <c r="Q31" i="21"/>
  <c r="P31" i="21"/>
  <c r="N31" i="21"/>
  <c r="L31" i="21"/>
  <c r="J31" i="21"/>
  <c r="H31" i="21"/>
  <c r="R31" i="21" s="1"/>
  <c r="Q30" i="21"/>
  <c r="P30" i="21"/>
  <c r="N30" i="21"/>
  <c r="L30" i="21"/>
  <c r="J30" i="21"/>
  <c r="H30" i="21"/>
  <c r="R30" i="21" s="1"/>
  <c r="Q29" i="21"/>
  <c r="P29" i="21"/>
  <c r="N29" i="21"/>
  <c r="L29" i="21"/>
  <c r="J29" i="21"/>
  <c r="H29" i="21"/>
  <c r="R29" i="21" s="1"/>
  <c r="Q28" i="21"/>
  <c r="P28" i="21"/>
  <c r="N28" i="21"/>
  <c r="L28" i="21"/>
  <c r="J28" i="21"/>
  <c r="H28" i="21"/>
  <c r="R28" i="21" s="1"/>
  <c r="Q27" i="21"/>
  <c r="P27" i="21"/>
  <c r="N27" i="21"/>
  <c r="L27" i="21"/>
  <c r="J27" i="21"/>
  <c r="H27" i="21"/>
  <c r="R27" i="21" s="1"/>
  <c r="Q26" i="21"/>
  <c r="P26" i="21"/>
  <c r="N26" i="21"/>
  <c r="L26" i="21"/>
  <c r="J26" i="21"/>
  <c r="H26" i="21"/>
  <c r="R26" i="21" s="1"/>
  <c r="Q25" i="21"/>
  <c r="P25" i="21"/>
  <c r="N25" i="21"/>
  <c r="L25" i="21"/>
  <c r="J25" i="21"/>
  <c r="H25" i="21"/>
  <c r="R25" i="21" s="1"/>
  <c r="Q24" i="21"/>
  <c r="P24" i="21"/>
  <c r="N24" i="21"/>
  <c r="L24" i="21"/>
  <c r="J24" i="21"/>
  <c r="H24" i="21"/>
  <c r="R24" i="21" s="1"/>
  <c r="Q23" i="21"/>
  <c r="P23" i="21"/>
  <c r="N23" i="21"/>
  <c r="L23" i="21"/>
  <c r="J23" i="21"/>
  <c r="H23" i="21"/>
  <c r="R23" i="21" s="1"/>
  <c r="Q22" i="21"/>
  <c r="P22" i="21"/>
  <c r="N22" i="21"/>
  <c r="L22" i="21"/>
  <c r="J22" i="21"/>
  <c r="H22" i="21"/>
  <c r="R22" i="21" s="1"/>
  <c r="Q21" i="21"/>
  <c r="P21" i="21"/>
  <c r="N21" i="21"/>
  <c r="L21" i="21"/>
  <c r="J21" i="21"/>
  <c r="H21" i="21"/>
  <c r="R21" i="21" s="1"/>
  <c r="Q20" i="21"/>
  <c r="P20" i="21"/>
  <c r="N20" i="21"/>
  <c r="L20" i="21"/>
  <c r="J20" i="21"/>
  <c r="H20" i="21"/>
  <c r="Q19" i="21"/>
  <c r="P19" i="21"/>
  <c r="N19" i="21"/>
  <c r="L19" i="21"/>
  <c r="J19" i="21"/>
  <c r="H19" i="21"/>
  <c r="Q18" i="21"/>
  <c r="P18" i="21"/>
  <c r="N18" i="21"/>
  <c r="L18" i="21"/>
  <c r="J18" i="21"/>
  <c r="H18" i="21"/>
  <c r="Q17" i="21"/>
  <c r="P17" i="21"/>
  <c r="N17" i="21"/>
  <c r="L17" i="21"/>
  <c r="J17" i="21"/>
  <c r="H17" i="21"/>
  <c r="Q16" i="21"/>
  <c r="P16" i="21"/>
  <c r="N16" i="21"/>
  <c r="L16" i="21"/>
  <c r="J16" i="21"/>
  <c r="H16" i="21"/>
  <c r="Q15" i="21"/>
  <c r="P15" i="21"/>
  <c r="N15" i="21"/>
  <c r="L15" i="21"/>
  <c r="J15" i="21"/>
  <c r="H15" i="21"/>
  <c r="P14" i="21"/>
  <c r="N14" i="21"/>
  <c r="L14" i="21"/>
  <c r="J14" i="21"/>
  <c r="H14" i="21"/>
  <c r="P13" i="21"/>
  <c r="N13" i="21"/>
  <c r="L13" i="21"/>
  <c r="J13" i="21"/>
  <c r="H13" i="21"/>
  <c r="Q12" i="21"/>
  <c r="P12" i="21"/>
  <c r="P62" i="21" s="1"/>
  <c r="N12" i="21"/>
  <c r="N62" i="21" s="1"/>
  <c r="L12" i="21"/>
  <c r="L62" i="21" s="1"/>
  <c r="J12" i="21"/>
  <c r="H12" i="21"/>
  <c r="G7" i="21"/>
  <c r="G5" i="21"/>
  <c r="C29" i="2"/>
  <c r="C28" i="2"/>
  <c r="C27" i="2"/>
  <c r="C26" i="2"/>
  <c r="C25" i="2"/>
  <c r="C24" i="2"/>
  <c r="C23" i="2"/>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72" i="9"/>
  <c r="E111" i="8"/>
  <c r="E112" i="8"/>
  <c r="E113" i="8"/>
  <c r="E114" i="8"/>
  <c r="E115" i="8"/>
  <c r="E116" i="8"/>
  <c r="E117" i="8"/>
  <c r="E118" i="8"/>
  <c r="E99" i="8"/>
  <c r="E100" i="8"/>
  <c r="E101" i="8"/>
  <c r="E102" i="8"/>
  <c r="E103" i="8"/>
  <c r="E104" i="8"/>
  <c r="E105" i="8"/>
  <c r="E106" i="8"/>
  <c r="E107" i="8"/>
  <c r="E108" i="8"/>
  <c r="E109" i="8"/>
  <c r="E110" i="8"/>
  <c r="E81" i="8"/>
  <c r="E82" i="8"/>
  <c r="E83" i="8"/>
  <c r="E84" i="8"/>
  <c r="E85" i="8"/>
  <c r="E86" i="8"/>
  <c r="E87" i="8"/>
  <c r="E88" i="8"/>
  <c r="E89" i="8"/>
  <c r="E90" i="8"/>
  <c r="E91" i="8"/>
  <c r="E92" i="8"/>
  <c r="E93" i="8"/>
  <c r="E94" i="8"/>
  <c r="E95" i="8"/>
  <c r="E96" i="8"/>
  <c r="E97" i="8"/>
  <c r="E98" i="8"/>
  <c r="D110" i="7"/>
  <c r="D106" i="7"/>
  <c r="D107" i="7"/>
  <c r="D108" i="7"/>
  <c r="D109"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E158" i="5"/>
  <c r="E159" i="5"/>
  <c r="E160" i="5"/>
  <c r="E150" i="5"/>
  <c r="E151" i="5"/>
  <c r="E152" i="5"/>
  <c r="E153" i="5"/>
  <c r="E154" i="5"/>
  <c r="E155" i="5"/>
  <c r="E156" i="5"/>
  <c r="E157"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B52" i="13"/>
  <c r="AB53" i="13"/>
  <c r="AB54" i="13"/>
  <c r="AB55" i="13"/>
  <c r="AB56" i="13"/>
  <c r="AB57" i="13"/>
  <c r="AB58" i="13"/>
  <c r="AB59" i="13"/>
  <c r="AB60" i="13"/>
  <c r="AB61" i="13"/>
  <c r="Q49" i="12"/>
  <c r="Q50" i="12"/>
  <c r="Q51" i="12"/>
  <c r="Q52" i="12"/>
  <c r="Q53" i="12"/>
  <c r="Q54" i="12"/>
  <c r="Q55" i="12"/>
  <c r="Q56" i="12"/>
  <c r="Q57" i="12"/>
  <c r="Q58" i="12"/>
  <c r="Q59" i="12"/>
  <c r="Q60" i="12"/>
  <c r="Q61" i="12"/>
  <c r="Q6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J110" i="5"/>
  <c r="J13" i="5"/>
  <c r="J14" i="5"/>
  <c r="J15" i="5"/>
  <c r="J16" i="5"/>
  <c r="N16" i="5" s="1"/>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1" i="5"/>
  <c r="J112" i="5"/>
  <c r="C21" i="17"/>
  <c r="E61" i="21" s="1"/>
  <c r="F7" i="5"/>
  <c r="F5" i="5"/>
  <c r="D7" i="2"/>
  <c r="D5" i="2"/>
  <c r="E121" i="5"/>
  <c r="AB13" i="13"/>
  <c r="H7" i="13"/>
  <c r="G7" i="12"/>
  <c r="G7" i="9"/>
  <c r="G7" i="8"/>
  <c r="D7" i="7"/>
  <c r="H5" i="13"/>
  <c r="G5" i="12"/>
  <c r="G5" i="9"/>
  <c r="G5" i="8"/>
  <c r="D5" i="7"/>
  <c r="O63" i="12"/>
  <c r="M63" i="12"/>
  <c r="K63" i="12"/>
  <c r="I63" i="12"/>
  <c r="C8" i="20" s="1"/>
  <c r="G63" i="12"/>
  <c r="D18" i="2" s="1"/>
  <c r="B32" i="20" s="1"/>
  <c r="Q12" i="12"/>
  <c r="O62" i="9"/>
  <c r="M62" i="9"/>
  <c r="K62" i="9"/>
  <c r="I62" i="9"/>
  <c r="E13" i="2" s="1"/>
  <c r="G62" i="9"/>
  <c r="D13" i="2" s="1"/>
  <c r="B17" i="20" s="1"/>
  <c r="Q61" i="9"/>
  <c r="Q12" i="9"/>
  <c r="P62" i="7"/>
  <c r="N62" i="7"/>
  <c r="L62" i="7"/>
  <c r="J62" i="7"/>
  <c r="E16" i="2" s="1"/>
  <c r="C26" i="20" s="1"/>
  <c r="O62" i="8"/>
  <c r="M62" i="8"/>
  <c r="K62" i="8"/>
  <c r="I62" i="8"/>
  <c r="E14" i="2" s="1"/>
  <c r="C20" i="20" s="1"/>
  <c r="Q12" i="8"/>
  <c r="R12" i="7"/>
  <c r="E80" i="8"/>
  <c r="D72" i="7"/>
  <c r="I21" i="17"/>
  <c r="I22" i="17" s="1"/>
  <c r="I23" i="17" s="1"/>
  <c r="I24" i="17" s="1"/>
  <c r="I25" i="17"/>
  <c r="I26" i="17" s="1"/>
  <c r="I27" i="17" s="1"/>
  <c r="I28" i="17" s="1"/>
  <c r="I29" i="17" s="1"/>
  <c r="I30" i="17" s="1"/>
  <c r="I31" i="17" s="1"/>
  <c r="I32" i="17" s="1"/>
  <c r="I33" i="17" s="1"/>
  <c r="I34" i="17" s="1"/>
  <c r="I35" i="17" s="1"/>
  <c r="I36" i="17" s="1"/>
  <c r="I37" i="17" s="1"/>
  <c r="I38" i="17" s="1"/>
  <c r="I39" i="17" s="1"/>
  <c r="I40" i="17" s="1"/>
  <c r="I41" i="17" s="1"/>
  <c r="I42" i="17" s="1"/>
  <c r="I43" i="17" s="1"/>
  <c r="I44" i="17" s="1"/>
  <c r="I45" i="17" s="1"/>
  <c r="I46" i="17" s="1"/>
  <c r="I47" i="17" s="1"/>
  <c r="I48" i="17" s="1"/>
  <c r="I49" i="17" s="1"/>
  <c r="I50" i="17" s="1"/>
  <c r="I51" i="17" s="1"/>
  <c r="I52" i="17" s="1"/>
  <c r="I53" i="17" s="1"/>
  <c r="I54" i="17" s="1"/>
  <c r="I55" i="17" s="1"/>
  <c r="I56" i="17" s="1"/>
  <c r="I57" i="17" s="1"/>
  <c r="I58" i="17" s="1"/>
  <c r="I59" i="17" s="1"/>
  <c r="I60" i="17" s="1"/>
  <c r="W13" i="13"/>
  <c r="L12" i="12"/>
  <c r="E12" i="9"/>
  <c r="H12" i="9"/>
  <c r="J61" i="9"/>
  <c r="N12" i="8"/>
  <c r="X63" i="13"/>
  <c r="T63" i="13"/>
  <c r="P63" i="13"/>
  <c r="L63" i="13"/>
  <c r="E17" i="2" s="1"/>
  <c r="C29" i="20" s="1"/>
  <c r="H63" i="13"/>
  <c r="D17" i="2" s="1"/>
  <c r="B29" i="20" s="1"/>
  <c r="B80" i="8"/>
  <c r="B81" i="8" s="1"/>
  <c r="B82" i="8" s="1"/>
  <c r="B83" i="8" s="1"/>
  <c r="B84" i="8" s="1"/>
  <c r="B85" i="8" s="1"/>
  <c r="B86" i="8" s="1"/>
  <c r="B87" i="8" s="1"/>
  <c r="B88" i="8" s="1"/>
  <c r="B89" i="8" s="1"/>
  <c r="B90" i="8" s="1"/>
  <c r="B91" i="8" s="1"/>
  <c r="B92" i="8" s="1"/>
  <c r="B93" i="8" s="1"/>
  <c r="B94" i="8" s="1"/>
  <c r="B95" i="8" s="1"/>
  <c r="B96" i="8" s="1"/>
  <c r="B97" i="8" s="1"/>
  <c r="B98" i="8" s="1"/>
  <c r="G62" i="8"/>
  <c r="D14" i="2" s="1"/>
  <c r="B20" i="20" s="1"/>
  <c r="B72" i="7"/>
  <c r="B73" i="7"/>
  <c r="B74" i="7" s="1"/>
  <c r="B75" i="7" s="1"/>
  <c r="B76" i="7" s="1"/>
  <c r="B77" i="7" s="1"/>
  <c r="B78" i="7" s="1"/>
  <c r="B79" i="7" s="1"/>
  <c r="B80" i="7" s="1"/>
  <c r="B81" i="7" s="1"/>
  <c r="B82" i="7" s="1"/>
  <c r="B83" i="7" s="1"/>
  <c r="B84" i="7" s="1"/>
  <c r="B85" i="7" s="1"/>
  <c r="B86" i="7" s="1"/>
  <c r="B87" i="7" s="1"/>
  <c r="B88" i="7" s="1"/>
  <c r="B89" i="7" s="1"/>
  <c r="B90" i="7" s="1"/>
  <c r="H62" i="7"/>
  <c r="D16" i="2" s="1"/>
  <c r="B26" i="20" s="1"/>
  <c r="AA12" i="5"/>
  <c r="AA13" i="5" s="1"/>
  <c r="AA14" i="5" s="1"/>
  <c r="AA15" i="5" s="1"/>
  <c r="AA16" i="5" s="1"/>
  <c r="AA17" i="5" s="1"/>
  <c r="AA18" i="5" s="1"/>
  <c r="AA19" i="5" s="1"/>
  <c r="Y12" i="5"/>
  <c r="Y13" i="5" s="1"/>
  <c r="Y14" i="5" s="1"/>
  <c r="Y15" i="5" s="1"/>
  <c r="Y16" i="5" s="1"/>
  <c r="Y17" i="5" s="1"/>
  <c r="Y18" i="5" s="1"/>
  <c r="Y19" i="5" s="1"/>
  <c r="Y20" i="5" s="1"/>
  <c r="Y21" i="5" s="1"/>
  <c r="Y22" i="5" s="1"/>
  <c r="Y23" i="5" s="1"/>
  <c r="Y24" i="5" s="1"/>
  <c r="Y25" i="5" s="1"/>
  <c r="Y26" i="5" s="1"/>
  <c r="Y27" i="5" s="1"/>
  <c r="Y28" i="5" s="1"/>
  <c r="Y29" i="5" s="1"/>
  <c r="Y30" i="5" s="1"/>
  <c r="Y31" i="5" s="1"/>
  <c r="Y32" i="5" s="1"/>
  <c r="Y33" i="5" s="1"/>
  <c r="Y34" i="5" s="1"/>
  <c r="Y35" i="5" s="1"/>
  <c r="Y36" i="5" s="1"/>
  <c r="Y37" i="5" s="1"/>
  <c r="Y38" i="5" s="1"/>
  <c r="Y39" i="5" s="1"/>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Y85" i="5" s="1"/>
  <c r="Y86" i="5" s="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Y108" i="5" s="1"/>
  <c r="Y109" i="5" s="1"/>
  <c r="Y110" i="5" s="1"/>
  <c r="Y111" i="5" s="1"/>
  <c r="Y112" i="5" s="1"/>
  <c r="J12" i="5"/>
  <c r="E12" i="5"/>
  <c r="E65" i="5"/>
  <c r="E73" i="5"/>
  <c r="E81" i="5"/>
  <c r="E97" i="5"/>
  <c r="E95" i="5"/>
  <c r="E68" i="5"/>
  <c r="E76" i="5"/>
  <c r="E96" i="5"/>
  <c r="E62" i="5"/>
  <c r="E70" i="5"/>
  <c r="E78" i="5"/>
  <c r="E14" i="5"/>
  <c r="E59" i="5"/>
  <c r="E83" i="5"/>
  <c r="E92" i="5"/>
  <c r="E88" i="5"/>
  <c r="D18" i="13"/>
  <c r="D21" i="13"/>
  <c r="D26" i="13"/>
  <c r="D27" i="13"/>
  <c r="D30" i="13"/>
  <c r="D35" i="13"/>
  <c r="D37" i="13"/>
  <c r="D48" i="13"/>
  <c r="D49" i="13"/>
  <c r="D57" i="13"/>
  <c r="D60" i="13"/>
  <c r="E49" i="12"/>
  <c r="E51" i="12"/>
  <c r="E53" i="12"/>
  <c r="E55" i="12"/>
  <c r="E57" i="12"/>
  <c r="E61" i="12"/>
  <c r="E13" i="12"/>
  <c r="E15" i="12"/>
  <c r="E17" i="12"/>
  <c r="E19" i="12"/>
  <c r="E21" i="12"/>
  <c r="E39" i="12"/>
  <c r="E43" i="12"/>
  <c r="D16" i="13"/>
  <c r="D20" i="13"/>
  <c r="D33" i="13"/>
  <c r="D38" i="13"/>
  <c r="D41" i="13"/>
  <c r="D43" i="13"/>
  <c r="D53" i="13"/>
  <c r="D55" i="13"/>
  <c r="D58" i="13"/>
  <c r="E29" i="12"/>
  <c r="E30" i="12"/>
  <c r="E32" i="12"/>
  <c r="E34" i="12"/>
  <c r="E38" i="12"/>
  <c r="E13" i="9"/>
  <c r="E15" i="9"/>
  <c r="E19" i="9"/>
  <c r="E22" i="9"/>
  <c r="E26" i="9"/>
  <c r="E28" i="9"/>
  <c r="E30" i="9"/>
  <c r="E32" i="9"/>
  <c r="E39" i="9"/>
  <c r="E42" i="9"/>
  <c r="E44" i="9"/>
  <c r="E45" i="9"/>
  <c r="E56" i="9"/>
  <c r="E59" i="9"/>
  <c r="E13" i="8"/>
  <c r="D15" i="13"/>
  <c r="D17" i="13"/>
  <c r="D23" i="13"/>
  <c r="D29" i="13"/>
  <c r="D31" i="13"/>
  <c r="D34" i="13"/>
  <c r="D36" i="13"/>
  <c r="D42" i="13"/>
  <c r="D44" i="13"/>
  <c r="D50" i="13"/>
  <c r="D56" i="13"/>
  <c r="D61" i="13"/>
  <c r="E50" i="12"/>
  <c r="E52" i="12"/>
  <c r="E54" i="12"/>
  <c r="E56" i="12"/>
  <c r="E58" i="12"/>
  <c r="E60" i="12"/>
  <c r="E62" i="12"/>
  <c r="E14" i="12"/>
  <c r="E16" i="12"/>
  <c r="E18" i="12"/>
  <c r="E20" i="12"/>
  <c r="E40" i="12"/>
  <c r="E42" i="12"/>
  <c r="E44" i="12"/>
  <c r="E46" i="12"/>
  <c r="E48" i="12"/>
  <c r="E21" i="9"/>
  <c r="E34" i="9"/>
  <c r="E36" i="9"/>
  <c r="E47" i="9"/>
  <c r="E49" i="9"/>
  <c r="E51" i="9"/>
  <c r="E53" i="9"/>
  <c r="E55" i="9"/>
  <c r="E27" i="8"/>
  <c r="D19" i="13"/>
  <c r="D40" i="13"/>
  <c r="E33" i="12"/>
  <c r="E14" i="9"/>
  <c r="E23" i="9"/>
  <c r="E29" i="9"/>
  <c r="E37" i="9"/>
  <c r="E41" i="9"/>
  <c r="E46" i="9"/>
  <c r="E54" i="9"/>
  <c r="E38" i="8"/>
  <c r="E39" i="8"/>
  <c r="E41" i="8"/>
  <c r="E44" i="8"/>
  <c r="E46" i="8"/>
  <c r="E48" i="8"/>
  <c r="E49" i="8"/>
  <c r="E58" i="8"/>
  <c r="F13" i="7"/>
  <c r="F15" i="7"/>
  <c r="F18" i="7"/>
  <c r="F20" i="7"/>
  <c r="F34" i="7"/>
  <c r="F36" i="7"/>
  <c r="F38" i="7"/>
  <c r="F40" i="7"/>
  <c r="F47" i="7"/>
  <c r="F51" i="7"/>
  <c r="E31" i="12"/>
  <c r="E17" i="9"/>
  <c r="E27" i="9"/>
  <c r="E35" i="9"/>
  <c r="E40" i="9"/>
  <c r="E52" i="9"/>
  <c r="E57" i="9"/>
  <c r="E14" i="8"/>
  <c r="E16" i="8"/>
  <c r="E18" i="8"/>
  <c r="E20" i="8"/>
  <c r="E22" i="8"/>
  <c r="E24" i="8"/>
  <c r="E26" i="8"/>
  <c r="E28" i="8"/>
  <c r="E30" i="8"/>
  <c r="E32" i="8"/>
  <c r="E34" i="8"/>
  <c r="E36" i="8"/>
  <c r="E37" i="8"/>
  <c r="E51" i="8"/>
  <c r="E53" i="8"/>
  <c r="E55" i="8"/>
  <c r="E57" i="8"/>
  <c r="F23" i="7"/>
  <c r="F25" i="7"/>
  <c r="F27" i="7"/>
  <c r="F29" i="7"/>
  <c r="F31" i="7"/>
  <c r="F33" i="7"/>
  <c r="F42" i="7"/>
  <c r="F44" i="7"/>
  <c r="F46" i="7"/>
  <c r="F49" i="7"/>
  <c r="F50" i="7"/>
  <c r="F53" i="7"/>
  <c r="F55" i="7"/>
  <c r="F57" i="7"/>
  <c r="F59" i="7"/>
  <c r="F61" i="7"/>
  <c r="D14" i="13"/>
  <c r="D32" i="13"/>
  <c r="D39" i="13"/>
  <c r="D47" i="13"/>
  <c r="D52" i="13"/>
  <c r="D54" i="13"/>
  <c r="D59" i="13"/>
  <c r="E37" i="12"/>
  <c r="E47" i="12"/>
  <c r="E20" i="9"/>
  <c r="E25" i="9"/>
  <c r="E33" i="9"/>
  <c r="E38" i="9"/>
  <c r="E50" i="9"/>
  <c r="E60" i="9"/>
  <c r="E40" i="8"/>
  <c r="E43" i="8"/>
  <c r="E45" i="8"/>
  <c r="E47" i="8"/>
  <c r="E60" i="8"/>
  <c r="E61" i="8"/>
  <c r="F14" i="7"/>
  <c r="F16" i="7"/>
  <c r="F17" i="7"/>
  <c r="F19" i="7"/>
  <c r="F21" i="7"/>
  <c r="F22" i="7"/>
  <c r="F35" i="7"/>
  <c r="F37" i="7"/>
  <c r="F39" i="7"/>
  <c r="F41" i="7"/>
  <c r="E16" i="5"/>
  <c r="E18" i="5"/>
  <c r="E20" i="5"/>
  <c r="E22" i="5"/>
  <c r="E24" i="5"/>
  <c r="E29" i="5"/>
  <c r="E16" i="9"/>
  <c r="E43" i="9"/>
  <c r="E21" i="8"/>
  <c r="E35" i="8"/>
  <c r="E54" i="8"/>
  <c r="F28" i="7"/>
  <c r="F52" i="7"/>
  <c r="F60" i="7"/>
  <c r="E23" i="5"/>
  <c r="E25" i="5"/>
  <c r="E27" i="5"/>
  <c r="E31" i="5"/>
  <c r="E34" i="5"/>
  <c r="E36" i="5"/>
  <c r="E38" i="5"/>
  <c r="E40" i="5"/>
  <c r="E45" i="5"/>
  <c r="E47" i="5"/>
  <c r="E49" i="5"/>
  <c r="E51" i="5"/>
  <c r="E100" i="5"/>
  <c r="E102" i="5"/>
  <c r="E104" i="5"/>
  <c r="E106" i="5"/>
  <c r="E108" i="5"/>
  <c r="E110" i="5"/>
  <c r="E28" i="5"/>
  <c r="E43" i="5"/>
  <c r="D22" i="13"/>
  <c r="D25" i="13"/>
  <c r="D28" i="13"/>
  <c r="E58" i="9"/>
  <c r="E19" i="8"/>
  <c r="E33" i="8"/>
  <c r="E42" i="8"/>
  <c r="E52" i="8"/>
  <c r="F26" i="7"/>
  <c r="F58" i="7"/>
  <c r="E21" i="5"/>
  <c r="E42" i="5"/>
  <c r="E112" i="5"/>
  <c r="E30" i="5"/>
  <c r="E35" i="5"/>
  <c r="E39" i="5"/>
  <c r="E44" i="5"/>
  <c r="E48" i="5"/>
  <c r="E52" i="5"/>
  <c r="E103" i="5"/>
  <c r="E107" i="5"/>
  <c r="E109" i="5"/>
  <c r="E24" i="9"/>
  <c r="E15" i="8"/>
  <c r="E29" i="8"/>
  <c r="E59" i="8"/>
  <c r="F43" i="7"/>
  <c r="E17" i="5"/>
  <c r="E32" i="5"/>
  <c r="D45" i="13"/>
  <c r="E45" i="12"/>
  <c r="E48" i="9"/>
  <c r="E17" i="8"/>
  <c r="E25" i="8"/>
  <c r="E31" i="8"/>
  <c r="E50" i="8"/>
  <c r="F24" i="7"/>
  <c r="F32" i="7"/>
  <c r="F45" i="7"/>
  <c r="F48" i="7"/>
  <c r="F56" i="7"/>
  <c r="E19" i="5"/>
  <c r="E26" i="5"/>
  <c r="E33" i="5"/>
  <c r="E37" i="5"/>
  <c r="E46" i="5"/>
  <c r="E50" i="5"/>
  <c r="E101" i="5"/>
  <c r="E105" i="5"/>
  <c r="E111" i="5"/>
  <c r="E35" i="12"/>
  <c r="E18" i="9"/>
  <c r="E31" i="9"/>
  <c r="E23" i="8"/>
  <c r="E56" i="8"/>
  <c r="F30" i="7"/>
  <c r="F54" i="7"/>
  <c r="E41" i="5"/>
  <c r="AA13" i="13"/>
  <c r="O13" i="13"/>
  <c r="K13" i="13"/>
  <c r="H12" i="12"/>
  <c r="H63" i="12" s="1"/>
  <c r="H61" i="9"/>
  <c r="L12" i="8"/>
  <c r="P61" i="9"/>
  <c r="L61" i="9"/>
  <c r="N61" i="9"/>
  <c r="R61" i="9" s="1"/>
  <c r="S13" i="13"/>
  <c r="O12" i="7"/>
  <c r="M12" i="7"/>
  <c r="J12" i="8"/>
  <c r="P12" i="8"/>
  <c r="P12" i="12"/>
  <c r="H12" i="8"/>
  <c r="N12" i="12"/>
  <c r="J12" i="12"/>
  <c r="I12" i="7"/>
  <c r="Q12" i="7"/>
  <c r="K12" i="7"/>
  <c r="K62" i="13"/>
  <c r="AA62" i="13"/>
  <c r="W62" i="13"/>
  <c r="O62" i="13"/>
  <c r="S62" i="13"/>
  <c r="P12" i="9"/>
  <c r="N12" i="9"/>
  <c r="L12" i="9"/>
  <c r="J12" i="9"/>
  <c r="R12" i="9" s="1"/>
  <c r="J31" i="8"/>
  <c r="L31" i="8"/>
  <c r="H31" i="8"/>
  <c r="N31" i="8"/>
  <c r="P31" i="8"/>
  <c r="K45" i="13"/>
  <c r="O45" i="13"/>
  <c r="AA45" i="13"/>
  <c r="W45" i="13"/>
  <c r="AC45" i="13" s="1"/>
  <c r="S45" i="13"/>
  <c r="P24" i="9"/>
  <c r="L24" i="9"/>
  <c r="H24" i="9"/>
  <c r="N24" i="9"/>
  <c r="J24" i="9"/>
  <c r="L19" i="8"/>
  <c r="H19" i="8"/>
  <c r="P19" i="8"/>
  <c r="N19" i="8"/>
  <c r="J19" i="8"/>
  <c r="O22" i="13"/>
  <c r="S22" i="13"/>
  <c r="K22" i="13"/>
  <c r="W22" i="13"/>
  <c r="AA22" i="13"/>
  <c r="K60" i="7"/>
  <c r="I60" i="7"/>
  <c r="M60" i="7"/>
  <c r="Q60" i="7"/>
  <c r="O60" i="7"/>
  <c r="M19" i="7"/>
  <c r="Q19" i="7"/>
  <c r="K19" i="7"/>
  <c r="O19" i="7"/>
  <c r="I19" i="7"/>
  <c r="L43" i="8"/>
  <c r="H43" i="8"/>
  <c r="N43" i="8"/>
  <c r="P43" i="8"/>
  <c r="J43" i="8"/>
  <c r="W39" i="13"/>
  <c r="K39" i="13"/>
  <c r="S39" i="13"/>
  <c r="AA39" i="13"/>
  <c r="O39" i="13"/>
  <c r="K50" i="7"/>
  <c r="M50" i="7"/>
  <c r="O50" i="7"/>
  <c r="Q50" i="7"/>
  <c r="I50" i="7"/>
  <c r="K27" i="7"/>
  <c r="M27" i="7"/>
  <c r="I27" i="7"/>
  <c r="Q27" i="7"/>
  <c r="O27" i="7"/>
  <c r="J36" i="8"/>
  <c r="L36" i="8"/>
  <c r="N36" i="8"/>
  <c r="H36" i="8"/>
  <c r="P36" i="8"/>
  <c r="H20" i="8"/>
  <c r="J20" i="8"/>
  <c r="P20" i="8"/>
  <c r="L20" i="8"/>
  <c r="N20" i="8"/>
  <c r="J27" i="9"/>
  <c r="N27" i="9"/>
  <c r="P27" i="9"/>
  <c r="L27" i="9"/>
  <c r="H27" i="9"/>
  <c r="N26" i="12"/>
  <c r="N63" i="12" s="1"/>
  <c r="G18" i="2" s="1"/>
  <c r="J26" i="12"/>
  <c r="P26" i="12"/>
  <c r="L26" i="12"/>
  <c r="H23" i="8"/>
  <c r="N23" i="8"/>
  <c r="P23" i="8"/>
  <c r="J23" i="8"/>
  <c r="L23" i="8"/>
  <c r="P35" i="12"/>
  <c r="J35" i="12"/>
  <c r="N35" i="12"/>
  <c r="L35" i="12"/>
  <c r="H35" i="12"/>
  <c r="O32" i="7"/>
  <c r="K32" i="7"/>
  <c r="Q32" i="7"/>
  <c r="I32" i="7"/>
  <c r="M32" i="7"/>
  <c r="H25" i="8"/>
  <c r="J25" i="8"/>
  <c r="N25" i="8"/>
  <c r="L25" i="8"/>
  <c r="P25" i="8"/>
  <c r="N59" i="8"/>
  <c r="J59" i="8"/>
  <c r="H59" i="8"/>
  <c r="P59" i="8"/>
  <c r="L59" i="8"/>
  <c r="N52" i="8"/>
  <c r="H52" i="8"/>
  <c r="L52" i="8"/>
  <c r="P52" i="8"/>
  <c r="J52" i="8"/>
  <c r="H58" i="9"/>
  <c r="L58" i="9"/>
  <c r="J58" i="9"/>
  <c r="P58" i="9"/>
  <c r="N58" i="9"/>
  <c r="I52" i="7"/>
  <c r="O52" i="7"/>
  <c r="M52" i="7"/>
  <c r="Q52" i="7"/>
  <c r="K52" i="7"/>
  <c r="H21" i="8"/>
  <c r="J21" i="8"/>
  <c r="P21" i="8"/>
  <c r="L21" i="8"/>
  <c r="N21" i="8"/>
  <c r="K35" i="7"/>
  <c r="Q35" i="7"/>
  <c r="O35" i="7"/>
  <c r="I35" i="7"/>
  <c r="M35" i="7"/>
  <c r="I17" i="7"/>
  <c r="M17" i="7"/>
  <c r="Q17" i="7"/>
  <c r="K17" i="7"/>
  <c r="S17" i="7" s="1"/>
  <c r="O17" i="7"/>
  <c r="N60" i="8"/>
  <c r="J60" i="8"/>
  <c r="H60" i="8"/>
  <c r="P60" i="8"/>
  <c r="L60" i="8"/>
  <c r="L40" i="8"/>
  <c r="J40" i="8"/>
  <c r="N40" i="8"/>
  <c r="H40" i="8"/>
  <c r="P40" i="8"/>
  <c r="J33" i="9"/>
  <c r="N33" i="9"/>
  <c r="P33" i="9"/>
  <c r="L33" i="9"/>
  <c r="H33" i="9"/>
  <c r="AA54" i="13"/>
  <c r="W54" i="13"/>
  <c r="S54" i="13"/>
  <c r="O54" i="13"/>
  <c r="K54" i="13"/>
  <c r="AA32" i="13"/>
  <c r="K32" i="13"/>
  <c r="O32" i="13"/>
  <c r="W32" i="13"/>
  <c r="S32" i="13"/>
  <c r="O57" i="7"/>
  <c r="I57" i="7"/>
  <c r="Q57" i="7"/>
  <c r="K57" i="7"/>
  <c r="M57" i="7"/>
  <c r="O49" i="7"/>
  <c r="K49" i="7"/>
  <c r="M49" i="7"/>
  <c r="Q49" i="7"/>
  <c r="I49" i="7"/>
  <c r="O33" i="7"/>
  <c r="Q33" i="7"/>
  <c r="M33" i="7"/>
  <c r="K33" i="7"/>
  <c r="I33" i="7"/>
  <c r="O25" i="7"/>
  <c r="I25" i="7"/>
  <c r="K25" i="7"/>
  <c r="M25" i="7"/>
  <c r="Q25" i="7"/>
  <c r="H53" i="8"/>
  <c r="L53" i="8"/>
  <c r="P53" i="8"/>
  <c r="N53" i="8"/>
  <c r="J53" i="8"/>
  <c r="P34" i="8"/>
  <c r="H34" i="8"/>
  <c r="J34" i="8"/>
  <c r="N34" i="8"/>
  <c r="L34" i="8"/>
  <c r="H26" i="8"/>
  <c r="N26" i="8"/>
  <c r="P26" i="8"/>
  <c r="J26" i="8"/>
  <c r="L26" i="8"/>
  <c r="P18" i="8"/>
  <c r="H18" i="8"/>
  <c r="N18" i="8"/>
  <c r="J18" i="8"/>
  <c r="L18" i="8"/>
  <c r="L52" i="9"/>
  <c r="P52" i="9"/>
  <c r="H52" i="9"/>
  <c r="N52" i="9"/>
  <c r="J52" i="9"/>
  <c r="J17" i="9"/>
  <c r="N17" i="9"/>
  <c r="L17" i="9"/>
  <c r="H17" i="9"/>
  <c r="P17" i="9"/>
  <c r="K51" i="7"/>
  <c r="Q51" i="7"/>
  <c r="I51" i="7"/>
  <c r="O51" i="7"/>
  <c r="M51" i="7"/>
  <c r="K36" i="7"/>
  <c r="I36" i="7"/>
  <c r="M36" i="7"/>
  <c r="O36" i="7"/>
  <c r="Q36" i="7"/>
  <c r="Q15" i="7"/>
  <c r="K15" i="7"/>
  <c r="S15" i="7" s="1"/>
  <c r="O15" i="7"/>
  <c r="I15" i="7"/>
  <c r="M15" i="7"/>
  <c r="N48" i="8"/>
  <c r="J48" i="8"/>
  <c r="P48" i="8"/>
  <c r="H48" i="8"/>
  <c r="L48" i="8"/>
  <c r="P39" i="8"/>
  <c r="J39" i="8"/>
  <c r="L39" i="8"/>
  <c r="H39" i="8"/>
  <c r="N39" i="8"/>
  <c r="J41" i="9"/>
  <c r="N41" i="9"/>
  <c r="L41" i="9"/>
  <c r="H41" i="9"/>
  <c r="P41" i="9"/>
  <c r="P14" i="9"/>
  <c r="L14" i="9"/>
  <c r="H14" i="9"/>
  <c r="J14" i="9"/>
  <c r="N14" i="9"/>
  <c r="K40" i="13"/>
  <c r="AC40" i="13" s="1"/>
  <c r="O40" i="13"/>
  <c r="AA40" i="13"/>
  <c r="S40" i="13"/>
  <c r="W40" i="13"/>
  <c r="H53" i="9"/>
  <c r="P53" i="9"/>
  <c r="J53" i="9"/>
  <c r="L53" i="9"/>
  <c r="N53" i="9"/>
  <c r="H36" i="9"/>
  <c r="L36" i="9"/>
  <c r="P36" i="9"/>
  <c r="N36" i="9"/>
  <c r="J36" i="9"/>
  <c r="P42" i="12"/>
  <c r="N42" i="12"/>
  <c r="H42" i="12"/>
  <c r="L42" i="12"/>
  <c r="J42" i="12"/>
  <c r="L20" i="12"/>
  <c r="J20" i="12"/>
  <c r="H20" i="12"/>
  <c r="P20" i="12"/>
  <c r="N20" i="12"/>
  <c r="J62" i="12"/>
  <c r="P62" i="12"/>
  <c r="L62" i="12"/>
  <c r="H62" i="12"/>
  <c r="N62" i="12"/>
  <c r="N54" i="12"/>
  <c r="H54" i="12"/>
  <c r="J54" i="12"/>
  <c r="P54" i="12"/>
  <c r="L54" i="12"/>
  <c r="W56" i="13"/>
  <c r="K56" i="13"/>
  <c r="S56" i="13"/>
  <c r="O56" i="13"/>
  <c r="AA56" i="13"/>
  <c r="S36" i="13"/>
  <c r="W36" i="13"/>
  <c r="O36" i="13"/>
  <c r="AA36" i="13"/>
  <c r="K36" i="13"/>
  <c r="AA23" i="13"/>
  <c r="W23" i="13"/>
  <c r="O23" i="13"/>
  <c r="S23" i="13"/>
  <c r="K23" i="13"/>
  <c r="N59" i="9"/>
  <c r="J59" i="9"/>
  <c r="P59" i="9"/>
  <c r="L59" i="9"/>
  <c r="H59" i="9"/>
  <c r="L42" i="9"/>
  <c r="H42" i="9"/>
  <c r="J42" i="9"/>
  <c r="N42" i="9"/>
  <c r="P42" i="9"/>
  <c r="L28" i="9"/>
  <c r="H28" i="9"/>
  <c r="P28" i="9"/>
  <c r="N28" i="9"/>
  <c r="J28" i="9"/>
  <c r="N15" i="9"/>
  <c r="J15" i="9"/>
  <c r="H15" i="9"/>
  <c r="P15" i="9"/>
  <c r="L15" i="9"/>
  <c r="J36" i="12"/>
  <c r="L36" i="12"/>
  <c r="P36" i="12"/>
  <c r="N36" i="12"/>
  <c r="H36" i="12"/>
  <c r="P29" i="12"/>
  <c r="H29" i="12"/>
  <c r="J29" i="12"/>
  <c r="L29" i="12"/>
  <c r="N29" i="12"/>
  <c r="S55" i="13"/>
  <c r="AC55" i="13" s="1"/>
  <c r="O55" i="13"/>
  <c r="W55" i="13"/>
  <c r="K55" i="13"/>
  <c r="AA55" i="13"/>
  <c r="K41" i="13"/>
  <c r="O41" i="13"/>
  <c r="W41" i="13"/>
  <c r="S41" i="13"/>
  <c r="AA41" i="13"/>
  <c r="W16" i="13"/>
  <c r="K16" i="13"/>
  <c r="AA16" i="13"/>
  <c r="S16" i="13"/>
  <c r="O16" i="13"/>
  <c r="L23" i="12"/>
  <c r="R23" i="12" s="1"/>
  <c r="N23" i="12"/>
  <c r="P23" i="12"/>
  <c r="J23" i="12"/>
  <c r="N15" i="12"/>
  <c r="J15" i="12"/>
  <c r="L15" i="12"/>
  <c r="H15" i="12"/>
  <c r="R15" i="12" s="1"/>
  <c r="P15" i="12"/>
  <c r="P57" i="12"/>
  <c r="L57" i="12"/>
  <c r="J57" i="12"/>
  <c r="N57" i="12"/>
  <c r="H57" i="12"/>
  <c r="L49" i="12"/>
  <c r="J49" i="12"/>
  <c r="N49" i="12"/>
  <c r="H49" i="12"/>
  <c r="P49" i="12"/>
  <c r="O49" i="13"/>
  <c r="W49" i="13"/>
  <c r="S49" i="13"/>
  <c r="K49" i="13"/>
  <c r="AA49" i="13"/>
  <c r="O30" i="13"/>
  <c r="W30" i="13"/>
  <c r="K30" i="13"/>
  <c r="S30" i="13"/>
  <c r="AA30" i="13"/>
  <c r="S21" i="13"/>
  <c r="W21" i="13"/>
  <c r="AA21" i="13"/>
  <c r="K21" i="13"/>
  <c r="O21" i="13"/>
  <c r="N56" i="8"/>
  <c r="P56" i="8"/>
  <c r="J56" i="8"/>
  <c r="L56" i="8"/>
  <c r="H56" i="8"/>
  <c r="O45" i="7"/>
  <c r="M45" i="7"/>
  <c r="I45" i="7"/>
  <c r="Q45" i="7"/>
  <c r="K45" i="7"/>
  <c r="Q43" i="7"/>
  <c r="I43" i="7"/>
  <c r="K43" i="7"/>
  <c r="M43" i="7"/>
  <c r="O43" i="7"/>
  <c r="Q26" i="7"/>
  <c r="M26" i="7"/>
  <c r="I26" i="7"/>
  <c r="K26" i="7"/>
  <c r="O26" i="7"/>
  <c r="J35" i="8"/>
  <c r="L35" i="8"/>
  <c r="H35" i="8"/>
  <c r="N35" i="8"/>
  <c r="P35" i="8"/>
  <c r="I37" i="7"/>
  <c r="O37" i="7"/>
  <c r="K37" i="7"/>
  <c r="Q37" i="7"/>
  <c r="M37" i="7"/>
  <c r="J61" i="8"/>
  <c r="N61" i="8"/>
  <c r="H61" i="8"/>
  <c r="L61" i="8"/>
  <c r="P61" i="8"/>
  <c r="J38" i="9"/>
  <c r="N38" i="9"/>
  <c r="P38" i="9"/>
  <c r="L38" i="9"/>
  <c r="H38" i="9"/>
  <c r="W59" i="13"/>
  <c r="S59" i="13"/>
  <c r="O59" i="13"/>
  <c r="AA59" i="13"/>
  <c r="K59" i="13"/>
  <c r="K59" i="7"/>
  <c r="I59" i="7"/>
  <c r="O59" i="7"/>
  <c r="Q59" i="7"/>
  <c r="M59" i="7"/>
  <c r="I42" i="7"/>
  <c r="Q42" i="7"/>
  <c r="M42" i="7"/>
  <c r="O42" i="7"/>
  <c r="K42" i="7"/>
  <c r="L55" i="8"/>
  <c r="J55" i="8"/>
  <c r="H55" i="8"/>
  <c r="P55" i="8"/>
  <c r="N55" i="8"/>
  <c r="J28" i="8"/>
  <c r="L28" i="8"/>
  <c r="P28" i="8"/>
  <c r="N28" i="8"/>
  <c r="H28" i="8"/>
  <c r="N57" i="9"/>
  <c r="J57" i="9"/>
  <c r="L57" i="9"/>
  <c r="H57" i="9"/>
  <c r="P57" i="9"/>
  <c r="K54" i="7"/>
  <c r="M54" i="7"/>
  <c r="I54" i="7"/>
  <c r="Q54" i="7"/>
  <c r="O54" i="7"/>
  <c r="N31" i="9"/>
  <c r="J31" i="9"/>
  <c r="H31" i="9"/>
  <c r="P31" i="9"/>
  <c r="L31" i="9"/>
  <c r="K56" i="7"/>
  <c r="M56" i="7"/>
  <c r="I56" i="7"/>
  <c r="O56" i="7"/>
  <c r="Q56" i="7"/>
  <c r="M24" i="7"/>
  <c r="K24" i="7"/>
  <c r="I24" i="7"/>
  <c r="O24" i="7"/>
  <c r="Q24" i="7"/>
  <c r="P17" i="8"/>
  <c r="H17" i="8"/>
  <c r="N17" i="8"/>
  <c r="J17" i="8"/>
  <c r="L17" i="8"/>
  <c r="J29" i="8"/>
  <c r="N29" i="8"/>
  <c r="L29" i="8"/>
  <c r="P29" i="8"/>
  <c r="H29" i="8"/>
  <c r="H42" i="8"/>
  <c r="P42" i="8"/>
  <c r="J42" i="8"/>
  <c r="L42" i="8"/>
  <c r="N42" i="8"/>
  <c r="S28" i="13"/>
  <c r="W28" i="13"/>
  <c r="O28" i="13"/>
  <c r="K28" i="13"/>
  <c r="AA28" i="13"/>
  <c r="K28" i="7"/>
  <c r="I28" i="7"/>
  <c r="M28" i="7"/>
  <c r="Q28" i="7"/>
  <c r="O28" i="7"/>
  <c r="J43" i="9"/>
  <c r="N43" i="9"/>
  <c r="P43" i="9"/>
  <c r="L43" i="9"/>
  <c r="H43" i="9"/>
  <c r="O41" i="7"/>
  <c r="Q41" i="7"/>
  <c r="I41" i="7"/>
  <c r="M41" i="7"/>
  <c r="K41" i="7"/>
  <c r="I22" i="7"/>
  <c r="M22" i="7"/>
  <c r="O22" i="7"/>
  <c r="K22" i="7"/>
  <c r="Q22" i="7"/>
  <c r="M16" i="7"/>
  <c r="K16" i="7"/>
  <c r="S16" i="7" s="1"/>
  <c r="Q16" i="7"/>
  <c r="O16" i="7"/>
  <c r="I16" i="7"/>
  <c r="L47" i="8"/>
  <c r="H47" i="8"/>
  <c r="N47" i="8"/>
  <c r="P47" i="8"/>
  <c r="J47" i="8"/>
  <c r="L60" i="9"/>
  <c r="H60" i="9"/>
  <c r="P60" i="9"/>
  <c r="N60" i="9"/>
  <c r="J60" i="9"/>
  <c r="J25" i="9"/>
  <c r="N25" i="9"/>
  <c r="P25" i="9"/>
  <c r="L25" i="9"/>
  <c r="H25" i="9"/>
  <c r="H47" i="12"/>
  <c r="N47" i="12"/>
  <c r="P47" i="12"/>
  <c r="J47" i="12"/>
  <c r="L47" i="12"/>
  <c r="S52" i="13"/>
  <c r="O52" i="13"/>
  <c r="K52" i="13"/>
  <c r="W52" i="13"/>
  <c r="AA52" i="13"/>
  <c r="O14" i="13"/>
  <c r="W14" i="13"/>
  <c r="S14" i="13"/>
  <c r="K14" i="13"/>
  <c r="AA14" i="13"/>
  <c r="M55" i="7"/>
  <c r="K55" i="7"/>
  <c r="O55" i="7"/>
  <c r="Q55" i="7"/>
  <c r="I55" i="7"/>
  <c r="M46" i="7"/>
  <c r="Q46" i="7"/>
  <c r="K46" i="7"/>
  <c r="O46" i="7"/>
  <c r="I46" i="7"/>
  <c r="Q31" i="7"/>
  <c r="K31" i="7"/>
  <c r="I31" i="7"/>
  <c r="M31" i="7"/>
  <c r="O31" i="7"/>
  <c r="K23" i="7"/>
  <c r="O23" i="7"/>
  <c r="Q23" i="7"/>
  <c r="I23" i="7"/>
  <c r="M23" i="7"/>
  <c r="H51" i="8"/>
  <c r="J51" i="8"/>
  <c r="P51" i="8"/>
  <c r="L51" i="8"/>
  <c r="N51" i="8"/>
  <c r="J32" i="8"/>
  <c r="L32" i="8"/>
  <c r="H32" i="8"/>
  <c r="P32" i="8"/>
  <c r="N32" i="8"/>
  <c r="L24" i="8"/>
  <c r="J24" i="8"/>
  <c r="P24" i="8"/>
  <c r="N24" i="8"/>
  <c r="H24" i="8"/>
  <c r="J16" i="8"/>
  <c r="L16" i="8"/>
  <c r="P16" i="8"/>
  <c r="N16" i="8"/>
  <c r="H16" i="8"/>
  <c r="P40" i="9"/>
  <c r="L40" i="9"/>
  <c r="H40" i="9"/>
  <c r="N40" i="9"/>
  <c r="J40" i="9"/>
  <c r="I47" i="7"/>
  <c r="Q47" i="7"/>
  <c r="K47" i="7"/>
  <c r="O47" i="7"/>
  <c r="M47" i="7"/>
  <c r="K34" i="7"/>
  <c r="O34" i="7"/>
  <c r="Q34" i="7"/>
  <c r="M34" i="7"/>
  <c r="I34" i="7"/>
  <c r="K13" i="7"/>
  <c r="I13" i="7"/>
  <c r="Q13" i="7"/>
  <c r="O13" i="7"/>
  <c r="M13" i="7"/>
  <c r="H46" i="8"/>
  <c r="P46" i="8"/>
  <c r="L46" i="8"/>
  <c r="N46" i="8"/>
  <c r="J46" i="8"/>
  <c r="P38" i="8"/>
  <c r="H38" i="8"/>
  <c r="L38" i="8"/>
  <c r="N38" i="8"/>
  <c r="J38" i="8"/>
  <c r="N37" i="9"/>
  <c r="P37" i="9"/>
  <c r="J37" i="9"/>
  <c r="L37" i="9"/>
  <c r="H37" i="9"/>
  <c r="AA19" i="13"/>
  <c r="O19" i="13"/>
  <c r="K19" i="13"/>
  <c r="W19" i="13"/>
  <c r="S19" i="13"/>
  <c r="N51" i="9"/>
  <c r="J51" i="9"/>
  <c r="P51" i="9"/>
  <c r="L51" i="9"/>
  <c r="H51" i="9"/>
  <c r="L34" i="9"/>
  <c r="H34" i="9"/>
  <c r="J34" i="9"/>
  <c r="N34" i="9"/>
  <c r="P34" i="9"/>
  <c r="L48" i="12"/>
  <c r="J48" i="12"/>
  <c r="H48" i="12"/>
  <c r="P48" i="12"/>
  <c r="N48" i="12"/>
  <c r="J40" i="12"/>
  <c r="L40" i="12"/>
  <c r="N40" i="12"/>
  <c r="H40" i="12"/>
  <c r="P40" i="12"/>
  <c r="N18" i="12"/>
  <c r="J18" i="12"/>
  <c r="H18" i="12"/>
  <c r="L18" i="12"/>
  <c r="P18" i="12"/>
  <c r="H60" i="12"/>
  <c r="N60" i="12"/>
  <c r="L60" i="12"/>
  <c r="P60" i="12"/>
  <c r="J60" i="12"/>
  <c r="H52" i="12"/>
  <c r="N52" i="12"/>
  <c r="J52" i="12"/>
  <c r="L52" i="12"/>
  <c r="P52" i="12"/>
  <c r="AA50" i="13"/>
  <c r="W50" i="13"/>
  <c r="S50" i="13"/>
  <c r="K50" i="13"/>
  <c r="O50" i="13"/>
  <c r="O34" i="13"/>
  <c r="W34" i="13"/>
  <c r="S34" i="13"/>
  <c r="AA34" i="13"/>
  <c r="K34" i="13"/>
  <c r="W17" i="13"/>
  <c r="S17" i="13"/>
  <c r="O17" i="13"/>
  <c r="AA17" i="13"/>
  <c r="K17" i="13"/>
  <c r="H56" i="9"/>
  <c r="P56" i="9"/>
  <c r="L56" i="9"/>
  <c r="N56" i="9"/>
  <c r="J56" i="9"/>
  <c r="J39" i="9"/>
  <c r="N39" i="9"/>
  <c r="L39" i="9"/>
  <c r="H39" i="9"/>
  <c r="P39" i="9"/>
  <c r="L26" i="9"/>
  <c r="H26" i="9"/>
  <c r="N26" i="9"/>
  <c r="J26" i="9"/>
  <c r="P26" i="9"/>
  <c r="L13" i="9"/>
  <c r="N13" i="9"/>
  <c r="J13" i="9"/>
  <c r="H13" i="9"/>
  <c r="P13" i="9"/>
  <c r="H34" i="12"/>
  <c r="P34" i="12"/>
  <c r="N34" i="12"/>
  <c r="J34" i="12"/>
  <c r="L34" i="12"/>
  <c r="N27" i="12"/>
  <c r="P27" i="12"/>
  <c r="J27" i="12"/>
  <c r="L27" i="12"/>
  <c r="AA53" i="13"/>
  <c r="O53" i="13"/>
  <c r="K53" i="13"/>
  <c r="W53" i="13"/>
  <c r="S53" i="13"/>
  <c r="W38" i="13"/>
  <c r="S38" i="13"/>
  <c r="K38" i="13"/>
  <c r="O38" i="13"/>
  <c r="AA38" i="13"/>
  <c r="J43" i="12"/>
  <c r="H43" i="12"/>
  <c r="N43" i="12"/>
  <c r="P43" i="12"/>
  <c r="L43" i="12"/>
  <c r="H21" i="12"/>
  <c r="J21" i="12"/>
  <c r="L21" i="12"/>
  <c r="N21" i="12"/>
  <c r="P21" i="12"/>
  <c r="J13" i="12"/>
  <c r="L13" i="12"/>
  <c r="P13" i="12"/>
  <c r="N13" i="12"/>
  <c r="H13" i="12"/>
  <c r="P55" i="12"/>
  <c r="J55" i="12"/>
  <c r="H55" i="12"/>
  <c r="L55" i="12"/>
  <c r="N55" i="12"/>
  <c r="O60" i="13"/>
  <c r="S60" i="13"/>
  <c r="K60" i="13"/>
  <c r="AA60" i="13"/>
  <c r="W60" i="13"/>
  <c r="O48" i="13"/>
  <c r="W48" i="13"/>
  <c r="K48" i="13"/>
  <c r="AA48" i="13"/>
  <c r="S48" i="13"/>
  <c r="AA27" i="13"/>
  <c r="O27" i="13"/>
  <c r="W27" i="13"/>
  <c r="S27" i="13"/>
  <c r="K27" i="13"/>
  <c r="O18" i="13"/>
  <c r="W18" i="13"/>
  <c r="S18" i="13"/>
  <c r="K18" i="13"/>
  <c r="AA18" i="13"/>
  <c r="AC18" i="13" s="1"/>
  <c r="M30" i="7"/>
  <c r="Q30" i="7"/>
  <c r="I30" i="7"/>
  <c r="O30" i="7"/>
  <c r="K30" i="7"/>
  <c r="H18" i="9"/>
  <c r="L18" i="9"/>
  <c r="J18" i="9"/>
  <c r="P18" i="9"/>
  <c r="N18" i="9"/>
  <c r="K48" i="7"/>
  <c r="O48" i="7"/>
  <c r="I48" i="7"/>
  <c r="M48" i="7"/>
  <c r="Q48" i="7"/>
  <c r="H50" i="8"/>
  <c r="J50" i="8"/>
  <c r="N50" i="8"/>
  <c r="P50" i="8"/>
  <c r="L50" i="8"/>
  <c r="H48" i="9"/>
  <c r="L48" i="9"/>
  <c r="P48" i="9"/>
  <c r="N48" i="9"/>
  <c r="J48" i="9"/>
  <c r="P45" i="12"/>
  <c r="H45" i="12"/>
  <c r="L45" i="12"/>
  <c r="J45" i="12"/>
  <c r="N45" i="12"/>
  <c r="P15" i="8"/>
  <c r="J15" i="8"/>
  <c r="N15" i="8"/>
  <c r="H15" i="8"/>
  <c r="L15" i="8"/>
  <c r="I58" i="7"/>
  <c r="M58" i="7"/>
  <c r="Q58" i="7"/>
  <c r="O58" i="7"/>
  <c r="K58" i="7"/>
  <c r="J33" i="8"/>
  <c r="P33" i="8"/>
  <c r="H33" i="8"/>
  <c r="L33" i="8"/>
  <c r="N33" i="8"/>
  <c r="W25" i="13"/>
  <c r="S25" i="13"/>
  <c r="O25" i="13"/>
  <c r="AA25" i="13"/>
  <c r="K25" i="13"/>
  <c r="L54" i="8"/>
  <c r="P54" i="8"/>
  <c r="J54" i="8"/>
  <c r="H54" i="8"/>
  <c r="N54" i="8"/>
  <c r="L16" i="9"/>
  <c r="H16" i="9"/>
  <c r="P16" i="9"/>
  <c r="N16" i="9"/>
  <c r="J16" i="9"/>
  <c r="Q39" i="7"/>
  <c r="I39" i="7"/>
  <c r="M39" i="7"/>
  <c r="K39" i="7"/>
  <c r="O39" i="7"/>
  <c r="I21" i="7"/>
  <c r="Q21" i="7"/>
  <c r="K21" i="7"/>
  <c r="O21" i="7"/>
  <c r="M21" i="7"/>
  <c r="I14" i="7"/>
  <c r="M14" i="7"/>
  <c r="Q14" i="7"/>
  <c r="O14" i="7"/>
  <c r="K14" i="7"/>
  <c r="J45" i="8"/>
  <c r="H45" i="8"/>
  <c r="P45" i="8"/>
  <c r="L45" i="8"/>
  <c r="N45" i="8"/>
  <c r="H50" i="9"/>
  <c r="L50" i="9"/>
  <c r="J50" i="9"/>
  <c r="N50" i="9"/>
  <c r="P50" i="9"/>
  <c r="H20" i="9"/>
  <c r="L20" i="9"/>
  <c r="P20" i="9"/>
  <c r="N20" i="9"/>
  <c r="J20" i="9"/>
  <c r="J37" i="12"/>
  <c r="H37" i="12"/>
  <c r="P37" i="12"/>
  <c r="N37" i="12"/>
  <c r="L37" i="12"/>
  <c r="K47" i="13"/>
  <c r="AA47" i="13"/>
  <c r="S47" i="13"/>
  <c r="O47" i="13"/>
  <c r="W47" i="13"/>
  <c r="I61" i="7"/>
  <c r="O61" i="7"/>
  <c r="K61" i="7"/>
  <c r="Q61" i="7"/>
  <c r="M61" i="7"/>
  <c r="Q53" i="7"/>
  <c r="O53" i="7"/>
  <c r="I53" i="7"/>
  <c r="K53" i="7"/>
  <c r="M53" i="7"/>
  <c r="Q44" i="7"/>
  <c r="O44" i="7"/>
  <c r="K44" i="7"/>
  <c r="I44" i="7"/>
  <c r="M44" i="7"/>
  <c r="O29" i="7"/>
  <c r="Q29" i="7"/>
  <c r="K29" i="7"/>
  <c r="M29" i="7"/>
  <c r="I29" i="7"/>
  <c r="P57" i="8"/>
  <c r="L57" i="8"/>
  <c r="J57" i="8"/>
  <c r="N57" i="8"/>
  <c r="H57" i="8"/>
  <c r="H37" i="8"/>
  <c r="P37" i="8"/>
  <c r="N37" i="8"/>
  <c r="L37" i="8"/>
  <c r="J37" i="8"/>
  <c r="H30" i="8"/>
  <c r="P30" i="8"/>
  <c r="L30" i="8"/>
  <c r="J30" i="8"/>
  <c r="N30" i="8"/>
  <c r="P22" i="8"/>
  <c r="H22" i="8"/>
  <c r="J22" i="8"/>
  <c r="N22" i="8"/>
  <c r="L22" i="8"/>
  <c r="H14" i="8"/>
  <c r="P14" i="8"/>
  <c r="J14" i="8"/>
  <c r="N14" i="8"/>
  <c r="L14" i="8"/>
  <c r="N35" i="9"/>
  <c r="J35" i="9"/>
  <c r="P35" i="9"/>
  <c r="L35" i="9"/>
  <c r="H35" i="9"/>
  <c r="J31" i="12"/>
  <c r="L31" i="12"/>
  <c r="H31" i="12"/>
  <c r="N31" i="12"/>
  <c r="P31" i="12"/>
  <c r="I40" i="7"/>
  <c r="O40" i="7"/>
  <c r="Q40" i="7"/>
  <c r="K40" i="7"/>
  <c r="M40" i="7"/>
  <c r="M20" i="7"/>
  <c r="O20" i="7"/>
  <c r="K20" i="7"/>
  <c r="I20" i="7"/>
  <c r="Q20" i="7"/>
  <c r="J58" i="8"/>
  <c r="H58" i="8"/>
  <c r="L58" i="8"/>
  <c r="N58" i="8"/>
  <c r="P58" i="8"/>
  <c r="L44" i="8"/>
  <c r="J44" i="8"/>
  <c r="P44" i="8"/>
  <c r="N44" i="8"/>
  <c r="H44" i="8"/>
  <c r="L54" i="9"/>
  <c r="P54" i="9"/>
  <c r="J54" i="9"/>
  <c r="N54" i="9"/>
  <c r="H54" i="9"/>
  <c r="P29" i="9"/>
  <c r="L29" i="9"/>
  <c r="H29" i="9"/>
  <c r="N29" i="9"/>
  <c r="J29" i="9"/>
  <c r="J33" i="12"/>
  <c r="P33" i="12"/>
  <c r="L33" i="12"/>
  <c r="H33" i="12"/>
  <c r="N33" i="12"/>
  <c r="J27" i="8"/>
  <c r="L27" i="8"/>
  <c r="H27" i="8"/>
  <c r="N27" i="8"/>
  <c r="P27" i="8"/>
  <c r="J49" i="9"/>
  <c r="N49" i="9"/>
  <c r="P49" i="9"/>
  <c r="L49" i="9"/>
  <c r="H49" i="9"/>
  <c r="L21" i="9"/>
  <c r="J21" i="9"/>
  <c r="N21" i="9"/>
  <c r="H21" i="9"/>
  <c r="P21" i="9"/>
  <c r="N46" i="12"/>
  <c r="J46" i="12"/>
  <c r="L46" i="12"/>
  <c r="P46" i="12"/>
  <c r="H46" i="12"/>
  <c r="J24" i="12"/>
  <c r="L24" i="12"/>
  <c r="P24" i="12"/>
  <c r="N24" i="12"/>
  <c r="L16" i="12"/>
  <c r="N16" i="12"/>
  <c r="H16" i="12"/>
  <c r="R16" i="12" s="1"/>
  <c r="P16" i="12"/>
  <c r="J16" i="12"/>
  <c r="L58" i="12"/>
  <c r="H58" i="12"/>
  <c r="N58" i="12"/>
  <c r="J58" i="12"/>
  <c r="P58" i="12"/>
  <c r="N50" i="12"/>
  <c r="H50" i="12"/>
  <c r="J50" i="12"/>
  <c r="P50" i="12"/>
  <c r="L50" i="12"/>
  <c r="K44" i="13"/>
  <c r="O44" i="13"/>
  <c r="W44" i="13"/>
  <c r="S44" i="13"/>
  <c r="AA44" i="13"/>
  <c r="O31" i="13"/>
  <c r="K31" i="13"/>
  <c r="AA31" i="13"/>
  <c r="W31" i="13"/>
  <c r="S31" i="13"/>
  <c r="AA15" i="13"/>
  <c r="K15" i="13"/>
  <c r="S15" i="13"/>
  <c r="O15" i="13"/>
  <c r="W15" i="13"/>
  <c r="N45" i="9"/>
  <c r="H45" i="9"/>
  <c r="J45" i="9"/>
  <c r="P45" i="9"/>
  <c r="L45" i="9"/>
  <c r="H32" i="9"/>
  <c r="P32" i="9"/>
  <c r="L32" i="9"/>
  <c r="N32" i="9"/>
  <c r="J32" i="9"/>
  <c r="N22" i="9"/>
  <c r="L22" i="9"/>
  <c r="P22" i="9"/>
  <c r="J22" i="9"/>
  <c r="H22" i="9"/>
  <c r="J32" i="12"/>
  <c r="P32" i="12"/>
  <c r="N32" i="12"/>
  <c r="L32" i="12"/>
  <c r="H32" i="12"/>
  <c r="J25" i="12"/>
  <c r="R25" i="12" s="1"/>
  <c r="P25" i="12"/>
  <c r="L25" i="12"/>
  <c r="N25" i="12"/>
  <c r="AA46" i="13"/>
  <c r="W46" i="13"/>
  <c r="S46" i="13"/>
  <c r="O46" i="13"/>
  <c r="K46" i="13"/>
  <c r="S33" i="13"/>
  <c r="AA33" i="13"/>
  <c r="K33" i="13"/>
  <c r="O33" i="13"/>
  <c r="W33" i="13"/>
  <c r="P41" i="12"/>
  <c r="H41" i="12"/>
  <c r="L41" i="12"/>
  <c r="J41" i="12"/>
  <c r="N41" i="12"/>
  <c r="N19" i="12"/>
  <c r="H19" i="12"/>
  <c r="R19" i="12" s="1"/>
  <c r="P19" i="12"/>
  <c r="J19" i="12"/>
  <c r="L19" i="12"/>
  <c r="N61" i="12"/>
  <c r="J61" i="12"/>
  <c r="H61" i="12"/>
  <c r="L61" i="12"/>
  <c r="P61" i="12"/>
  <c r="P53" i="12"/>
  <c r="L53" i="12"/>
  <c r="J53" i="12"/>
  <c r="N53" i="12"/>
  <c r="H53" i="12"/>
  <c r="W57" i="13"/>
  <c r="O57" i="13"/>
  <c r="AA57" i="13"/>
  <c r="S57" i="13"/>
  <c r="K57" i="13"/>
  <c r="AA37" i="13"/>
  <c r="K37" i="13"/>
  <c r="O37" i="13"/>
  <c r="W37" i="13"/>
  <c r="S37" i="13"/>
  <c r="W26" i="13"/>
  <c r="S26" i="13"/>
  <c r="K26" i="13"/>
  <c r="O26" i="13"/>
  <c r="AA26" i="13"/>
  <c r="I38" i="7"/>
  <c r="K38" i="7"/>
  <c r="Q38" i="7"/>
  <c r="M38" i="7"/>
  <c r="O38" i="7"/>
  <c r="Q18" i="7"/>
  <c r="I18" i="7"/>
  <c r="O18" i="7"/>
  <c r="M18" i="7"/>
  <c r="K18" i="7"/>
  <c r="H49" i="8"/>
  <c r="J49" i="8"/>
  <c r="P49" i="8"/>
  <c r="L49" i="8"/>
  <c r="N49" i="8"/>
  <c r="N41" i="8"/>
  <c r="J41" i="8"/>
  <c r="P41" i="8"/>
  <c r="L41" i="8"/>
  <c r="H41" i="8"/>
  <c r="J46" i="9"/>
  <c r="L46" i="9"/>
  <c r="P46" i="9"/>
  <c r="N46" i="9"/>
  <c r="H46" i="9"/>
  <c r="N23" i="9"/>
  <c r="J23" i="9"/>
  <c r="L23" i="9"/>
  <c r="H23" i="9"/>
  <c r="P23" i="9"/>
  <c r="J28" i="12"/>
  <c r="N28" i="12"/>
  <c r="R28" i="12" s="1"/>
  <c r="L28" i="12"/>
  <c r="P28" i="12"/>
  <c r="J55" i="9"/>
  <c r="N55" i="9"/>
  <c r="L55" i="9"/>
  <c r="H55" i="9"/>
  <c r="P55" i="9"/>
  <c r="N47" i="9"/>
  <c r="J47" i="9"/>
  <c r="H47" i="9"/>
  <c r="P47" i="9"/>
  <c r="L47" i="9"/>
  <c r="J44" i="12"/>
  <c r="N44" i="12"/>
  <c r="H44" i="12"/>
  <c r="P44" i="12"/>
  <c r="L44" i="12"/>
  <c r="P22" i="12"/>
  <c r="J22" i="12"/>
  <c r="L22" i="12"/>
  <c r="N22" i="12"/>
  <c r="J14" i="12"/>
  <c r="P14" i="12"/>
  <c r="L14" i="12"/>
  <c r="H14" i="12"/>
  <c r="N14" i="12"/>
  <c r="H56" i="12"/>
  <c r="N56" i="12"/>
  <c r="J56" i="12"/>
  <c r="L56" i="12"/>
  <c r="P56" i="12"/>
  <c r="K61" i="13"/>
  <c r="S61" i="13"/>
  <c r="W61" i="13"/>
  <c r="AA61" i="13"/>
  <c r="O61" i="13"/>
  <c r="S42" i="13"/>
  <c r="W42" i="13"/>
  <c r="O42" i="13"/>
  <c r="AA42" i="13"/>
  <c r="K42" i="13"/>
  <c r="W29" i="13"/>
  <c r="S29" i="13"/>
  <c r="AA29" i="13"/>
  <c r="O29" i="13"/>
  <c r="K29" i="13"/>
  <c r="J13" i="8"/>
  <c r="P13" i="8"/>
  <c r="H13" i="8"/>
  <c r="L13" i="8"/>
  <c r="N13" i="8"/>
  <c r="L44" i="9"/>
  <c r="H44" i="9"/>
  <c r="P44" i="9"/>
  <c r="N44" i="9"/>
  <c r="J44" i="9"/>
  <c r="J30" i="9"/>
  <c r="N30" i="9"/>
  <c r="P30" i="9"/>
  <c r="L30" i="9"/>
  <c r="H30" i="9"/>
  <c r="J19" i="9"/>
  <c r="N19" i="9"/>
  <c r="P19" i="9"/>
  <c r="L19" i="9"/>
  <c r="H19" i="9"/>
  <c r="P38" i="12"/>
  <c r="H38" i="12"/>
  <c r="J38" i="12"/>
  <c r="N38" i="12"/>
  <c r="L38" i="12"/>
  <c r="P30" i="12"/>
  <c r="J30" i="12"/>
  <c r="L30" i="12"/>
  <c r="N30" i="12"/>
  <c r="H30" i="12"/>
  <c r="O58" i="13"/>
  <c r="S58" i="13"/>
  <c r="AA58" i="13"/>
  <c r="W58" i="13"/>
  <c r="K58" i="13"/>
  <c r="W43" i="13"/>
  <c r="AA43" i="13"/>
  <c r="S43" i="13"/>
  <c r="K43" i="13"/>
  <c r="O43" i="13"/>
  <c r="AA20" i="13"/>
  <c r="W20" i="13"/>
  <c r="K20" i="13"/>
  <c r="S20" i="13"/>
  <c r="O20" i="13"/>
  <c r="P39" i="12"/>
  <c r="J39" i="12"/>
  <c r="N39" i="12"/>
  <c r="H39" i="12"/>
  <c r="L39" i="12"/>
  <c r="J17" i="12"/>
  <c r="L17" i="12"/>
  <c r="N17" i="12"/>
  <c r="H17" i="12"/>
  <c r="P17" i="12"/>
  <c r="H59" i="12"/>
  <c r="J59" i="12"/>
  <c r="P59" i="12"/>
  <c r="L59" i="12"/>
  <c r="N59" i="12"/>
  <c r="J51" i="12"/>
  <c r="P51" i="12"/>
  <c r="H51" i="12"/>
  <c r="L51" i="12"/>
  <c r="N51" i="12"/>
  <c r="W51" i="13"/>
  <c r="K51" i="13"/>
  <c r="S51" i="13"/>
  <c r="AA51" i="13"/>
  <c r="O51" i="13"/>
  <c r="W35" i="13"/>
  <c r="K35" i="13"/>
  <c r="S35" i="13"/>
  <c r="O35" i="13"/>
  <c r="AA35" i="13"/>
  <c r="AA24" i="13"/>
  <c r="W24" i="13"/>
  <c r="O24" i="13"/>
  <c r="K24" i="13"/>
  <c r="S24" i="13"/>
  <c r="R12" i="12"/>
  <c r="R12" i="8"/>
  <c r="H17" i="2"/>
  <c r="Q62" i="7"/>
  <c r="M62" i="7"/>
  <c r="N62" i="9"/>
  <c r="G15" i="2"/>
  <c r="N62" i="8"/>
  <c r="L62" i="9"/>
  <c r="O62" i="7"/>
  <c r="L62" i="8"/>
  <c r="R52" i="9"/>
  <c r="R34" i="8"/>
  <c r="S33" i="7"/>
  <c r="R33" i="9"/>
  <c r="R59" i="8"/>
  <c r="S32" i="7"/>
  <c r="P63" i="12"/>
  <c r="P62" i="9"/>
  <c r="P62" i="8"/>
  <c r="H14" i="2"/>
  <c r="R14" i="12"/>
  <c r="R47" i="9"/>
  <c r="R55" i="9"/>
  <c r="R61" i="12"/>
  <c r="R32" i="12"/>
  <c r="R22" i="9"/>
  <c r="R21" i="9"/>
  <c r="R49" i="9"/>
  <c r="R29" i="9"/>
  <c r="R44" i="8"/>
  <c r="R58" i="8"/>
  <c r="R35" i="9"/>
  <c r="R37" i="8"/>
  <c r="S44" i="7"/>
  <c r="R16" i="9"/>
  <c r="R33" i="8"/>
  <c r="S48" i="7"/>
  <c r="S30" i="7"/>
  <c r="R13" i="12"/>
  <c r="R39" i="9"/>
  <c r="R56" i="9"/>
  <c r="R40" i="12"/>
  <c r="R34" i="9"/>
  <c r="AC19" i="13"/>
  <c r="R37" i="9"/>
  <c r="R38" i="8"/>
  <c r="S34" i="7"/>
  <c r="R24" i="8"/>
  <c r="S23" i="7"/>
  <c r="R25" i="9"/>
  <c r="R60" i="9"/>
  <c r="S54" i="7"/>
  <c r="R57" i="9"/>
  <c r="R28" i="8"/>
  <c r="S45" i="7"/>
  <c r="R49" i="12"/>
  <c r="R57" i="12"/>
  <c r="R54" i="12"/>
  <c r="S36" i="7"/>
  <c r="S51" i="7"/>
  <c r="R27" i="9"/>
  <c r="S50" i="7"/>
  <c r="R17" i="12"/>
  <c r="R30" i="12"/>
  <c r="R38" i="12"/>
  <c r="R56" i="12"/>
  <c r="R22" i="12"/>
  <c r="R44" i="12"/>
  <c r="R41" i="8"/>
  <c r="R58" i="12"/>
  <c r="R46" i="12"/>
  <c r="R31" i="12"/>
  <c r="S29" i="7"/>
  <c r="S53" i="7"/>
  <c r="R37" i="12"/>
  <c r="R20" i="9"/>
  <c r="S21" i="7"/>
  <c r="S39" i="7"/>
  <c r="R54" i="8"/>
  <c r="R45" i="12"/>
  <c r="R34" i="12"/>
  <c r="R13" i="9"/>
  <c r="R48" i="12"/>
  <c r="R51" i="9"/>
  <c r="R46" i="8"/>
  <c r="R40" i="9"/>
  <c r="R51" i="8"/>
  <c r="S31" i="7"/>
  <c r="S55" i="7"/>
  <c r="R29" i="8"/>
  <c r="S56" i="7"/>
  <c r="S42" i="7"/>
  <c r="S59" i="7"/>
  <c r="R38" i="9"/>
  <c r="AC49" i="13"/>
  <c r="R28" i="9"/>
  <c r="R42" i="12"/>
  <c r="R36" i="9"/>
  <c r="R41" i="9"/>
  <c r="S25" i="7"/>
  <c r="S49" i="7"/>
  <c r="S57" i="7"/>
  <c r="S35" i="7"/>
  <c r="R24" i="9"/>
  <c r="R31" i="8"/>
  <c r="R39" i="12"/>
  <c r="R30" i="9"/>
  <c r="R44" i="9"/>
  <c r="R13" i="8"/>
  <c r="R49" i="8"/>
  <c r="S18" i="7"/>
  <c r="R41" i="12"/>
  <c r="R24" i="12"/>
  <c r="R27" i="8"/>
  <c r="R33" i="12"/>
  <c r="R54" i="9"/>
  <c r="S20" i="7"/>
  <c r="S40" i="7"/>
  <c r="R30" i="8"/>
  <c r="R50" i="9"/>
  <c r="R45" i="8"/>
  <c r="S58" i="7"/>
  <c r="R26" i="9"/>
  <c r="R32" i="8"/>
  <c r="S41" i="7"/>
  <c r="R42" i="8"/>
  <c r="R55" i="8"/>
  <c r="S26" i="7"/>
  <c r="S43" i="7"/>
  <c r="R56" i="8"/>
  <c r="R29" i="12"/>
  <c r="R36" i="12"/>
  <c r="R42" i="9"/>
  <c r="R62" i="12"/>
  <c r="R53" i="9"/>
  <c r="R39" i="8"/>
  <c r="R48" i="8"/>
  <c r="R17" i="9"/>
  <c r="R18" i="8"/>
  <c r="R53" i="8"/>
  <c r="R40" i="8"/>
  <c r="R60" i="8"/>
  <c r="R21" i="8"/>
  <c r="R25" i="8"/>
  <c r="R35" i="12"/>
  <c r="R36" i="8"/>
  <c r="R43" i="8"/>
  <c r="R48" i="9"/>
  <c r="R52" i="12"/>
  <c r="S22" i="7"/>
  <c r="S37" i="7"/>
  <c r="S52" i="7"/>
  <c r="R58" i="9"/>
  <c r="R52" i="8"/>
  <c r="R23" i="8"/>
  <c r="S60" i="7"/>
  <c r="R51" i="12"/>
  <c r="R59" i="12"/>
  <c r="R23" i="9"/>
  <c r="R46" i="9"/>
  <c r="S38" i="7"/>
  <c r="R53" i="12"/>
  <c r="R32" i="9"/>
  <c r="R45" i="9"/>
  <c r="R50" i="12"/>
  <c r="R14" i="8"/>
  <c r="R22" i="8"/>
  <c r="R57" i="8"/>
  <c r="S61" i="7"/>
  <c r="S14" i="7"/>
  <c r="R15" i="8"/>
  <c r="R50" i="8"/>
  <c r="R55" i="12"/>
  <c r="R21" i="12"/>
  <c r="R43" i="12"/>
  <c r="R27" i="12"/>
  <c r="R60" i="12"/>
  <c r="S47" i="7"/>
  <c r="S46" i="7"/>
  <c r="R47" i="12"/>
  <c r="R47" i="8"/>
  <c r="R43" i="9"/>
  <c r="S28" i="7"/>
  <c r="R17" i="8"/>
  <c r="S24" i="7"/>
  <c r="R31" i="9"/>
  <c r="R61" i="8"/>
  <c r="R35" i="8"/>
  <c r="R59" i="9"/>
  <c r="R20" i="12"/>
  <c r="R26" i="8"/>
  <c r="R20" i="8"/>
  <c r="S27" i="7"/>
  <c r="S19" i="7"/>
  <c r="G17" i="2"/>
  <c r="H16" i="2"/>
  <c r="F16" i="2"/>
  <c r="F13" i="2"/>
  <c r="F17" i="2"/>
  <c r="G16" i="2"/>
  <c r="F15" i="2"/>
  <c r="F14" i="2"/>
  <c r="G13" i="2"/>
  <c r="H13" i="2"/>
  <c r="H18" i="2"/>
  <c r="G14" i="2"/>
  <c r="H15" i="2"/>
  <c r="Q63" i="12" l="1"/>
  <c r="I18" i="2" s="1"/>
  <c r="D32" i="20" s="1"/>
  <c r="C6" i="20"/>
  <c r="B6" i="20"/>
  <c r="R18" i="21"/>
  <c r="R16" i="8"/>
  <c r="R18" i="9"/>
  <c r="R62" i="9" s="1"/>
  <c r="R15" i="9"/>
  <c r="C3" i="20"/>
  <c r="B3" i="20"/>
  <c r="R14" i="9"/>
  <c r="E18" i="21"/>
  <c r="E40" i="21"/>
  <c r="E26" i="21"/>
  <c r="E48" i="21"/>
  <c r="E16" i="21"/>
  <c r="E12" i="21"/>
  <c r="E34" i="21"/>
  <c r="E24" i="21"/>
  <c r="E36" i="12"/>
  <c r="D46" i="13"/>
  <c r="E41" i="12"/>
  <c r="E59" i="12"/>
  <c r="D51" i="13"/>
  <c r="D24" i="13"/>
  <c r="E94" i="5"/>
  <c r="E79" i="5"/>
  <c r="E32" i="21"/>
  <c r="E20" i="21"/>
  <c r="E28" i="21"/>
  <c r="E36" i="21"/>
  <c r="E44" i="21"/>
  <c r="E52" i="21"/>
  <c r="E60" i="21"/>
  <c r="E91" i="5"/>
  <c r="E55" i="5"/>
  <c r="E74" i="5"/>
  <c r="E80" i="5"/>
  <c r="E87" i="5"/>
  <c r="E77" i="5"/>
  <c r="E13" i="21"/>
  <c r="E19" i="21"/>
  <c r="E27" i="21"/>
  <c r="E35" i="21"/>
  <c r="E43" i="21"/>
  <c r="E51" i="21"/>
  <c r="E59" i="21"/>
  <c r="E42" i="21"/>
  <c r="E50" i="21"/>
  <c r="E58" i="21"/>
  <c r="E99" i="5"/>
  <c r="E98" i="5"/>
  <c r="E66" i="5"/>
  <c r="E72" i="5"/>
  <c r="E67" i="5"/>
  <c r="E69" i="5"/>
  <c r="E17" i="21"/>
  <c r="E25" i="21"/>
  <c r="E33" i="21"/>
  <c r="E41" i="21"/>
  <c r="E49" i="21"/>
  <c r="E57" i="21"/>
  <c r="D71" i="21"/>
  <c r="E56" i="21"/>
  <c r="E75" i="5"/>
  <c r="E90" i="5"/>
  <c r="E58" i="5"/>
  <c r="E60" i="5"/>
  <c r="E93" i="5"/>
  <c r="E61" i="5"/>
  <c r="E15" i="21"/>
  <c r="E23" i="21"/>
  <c r="E31" i="21"/>
  <c r="E39" i="21"/>
  <c r="E47" i="21"/>
  <c r="E55" i="21"/>
  <c r="E84" i="5"/>
  <c r="E71" i="5"/>
  <c r="E86" i="5"/>
  <c r="E54" i="5"/>
  <c r="E56" i="5"/>
  <c r="E89" i="5"/>
  <c r="E57" i="5"/>
  <c r="E22" i="21"/>
  <c r="E30" i="21"/>
  <c r="E38" i="21"/>
  <c r="E46" i="21"/>
  <c r="E54" i="21"/>
  <c r="E64" i="5"/>
  <c r="E63" i="5"/>
  <c r="E82" i="5"/>
  <c r="E13" i="5"/>
  <c r="E15" i="5"/>
  <c r="E85" i="5"/>
  <c r="E53" i="5"/>
  <c r="E12" i="8"/>
  <c r="E14" i="21"/>
  <c r="E21" i="21"/>
  <c r="E29" i="21"/>
  <c r="E37" i="21"/>
  <c r="E45" i="21"/>
  <c r="E53" i="21"/>
  <c r="S16" i="5"/>
  <c r="U16" i="5" s="1"/>
  <c r="C4" i="20"/>
  <c r="Q62" i="8"/>
  <c r="H62" i="8"/>
  <c r="B4" i="20"/>
  <c r="R13" i="21"/>
  <c r="C5" i="20"/>
  <c r="B5" i="20"/>
  <c r="L63" i="12"/>
  <c r="F18" i="2" s="1"/>
  <c r="R26" i="12"/>
  <c r="J63" i="12"/>
  <c r="E18" i="2"/>
  <c r="C32" i="20" s="1"/>
  <c r="F32" i="20" s="1"/>
  <c r="B8" i="20"/>
  <c r="B33" i="20" s="1"/>
  <c r="AC28" i="13"/>
  <c r="AC56" i="13"/>
  <c r="AC46" i="13"/>
  <c r="AA63" i="13"/>
  <c r="AC32" i="13"/>
  <c r="AC22" i="13"/>
  <c r="AC62" i="13"/>
  <c r="AC60" i="13"/>
  <c r="AC24" i="13"/>
  <c r="AC35" i="13"/>
  <c r="AC37" i="13"/>
  <c r="AC31" i="13"/>
  <c r="S63" i="13"/>
  <c r="AC48" i="13"/>
  <c r="AC17" i="13"/>
  <c r="AC50" i="13"/>
  <c r="AC14" i="13"/>
  <c r="AC59" i="13"/>
  <c r="W63" i="13"/>
  <c r="AC16" i="13"/>
  <c r="AC23" i="13"/>
  <c r="B7" i="20"/>
  <c r="B30" i="20" s="1"/>
  <c r="AC58" i="13"/>
  <c r="AC42" i="13"/>
  <c r="K63" i="13"/>
  <c r="AC29" i="13"/>
  <c r="AC15" i="13"/>
  <c r="AC44" i="13"/>
  <c r="AC47" i="13"/>
  <c r="AC25" i="13"/>
  <c r="AC52" i="13"/>
  <c r="AC30" i="13"/>
  <c r="AC41" i="13"/>
  <c r="AC36" i="13"/>
  <c r="AC54" i="13"/>
  <c r="AC51" i="13"/>
  <c r="AC20" i="13"/>
  <c r="AC43" i="13"/>
  <c r="AC61" i="13"/>
  <c r="AC26" i="13"/>
  <c r="AC57" i="13"/>
  <c r="AC33" i="13"/>
  <c r="AC27" i="13"/>
  <c r="AC38" i="13"/>
  <c r="AC53" i="13"/>
  <c r="AC34" i="13"/>
  <c r="AC39" i="13"/>
  <c r="O63" i="13"/>
  <c r="AC21" i="13"/>
  <c r="C7" i="20"/>
  <c r="C30" i="20" s="1"/>
  <c r="AC13" i="13"/>
  <c r="R18" i="12"/>
  <c r="R63" i="12" s="1"/>
  <c r="K62" i="7"/>
  <c r="S12" i="7"/>
  <c r="R62" i="7"/>
  <c r="I62" i="7"/>
  <c r="S13" i="7"/>
  <c r="S62" i="7" s="1"/>
  <c r="R20" i="21"/>
  <c r="R19" i="21"/>
  <c r="R17" i="21"/>
  <c r="R16" i="21"/>
  <c r="J62" i="21"/>
  <c r="R15" i="21"/>
  <c r="R14" i="21"/>
  <c r="Q62" i="21"/>
  <c r="H62" i="21"/>
  <c r="J62" i="8"/>
  <c r="R19" i="8"/>
  <c r="R62" i="8" s="1"/>
  <c r="R19" i="9"/>
  <c r="J62" i="9"/>
  <c r="Q62" i="9"/>
  <c r="H62" i="9"/>
  <c r="S12" i="5"/>
  <c r="T19" i="5"/>
  <c r="T67" i="5"/>
  <c r="T112" i="5"/>
  <c r="T25" i="5"/>
  <c r="T33" i="5"/>
  <c r="T41" i="5"/>
  <c r="T49" i="5"/>
  <c r="T57" i="5"/>
  <c r="T65" i="5"/>
  <c r="T73" i="5"/>
  <c r="T47" i="5"/>
  <c r="S89" i="5"/>
  <c r="N49" i="5"/>
  <c r="U49" i="5" s="1"/>
  <c r="N12" i="5"/>
  <c r="S15" i="5"/>
  <c r="N15" i="5"/>
  <c r="U15" i="5" s="1"/>
  <c r="N14" i="5"/>
  <c r="S13" i="5"/>
  <c r="T35" i="5"/>
  <c r="T79" i="5"/>
  <c r="T111" i="5"/>
  <c r="T28" i="5"/>
  <c r="T60" i="5"/>
  <c r="T76" i="5"/>
  <c r="T92" i="5"/>
  <c r="T108" i="5"/>
  <c r="T15" i="5"/>
  <c r="T13" i="5"/>
  <c r="T21" i="5"/>
  <c r="T37" i="5"/>
  <c r="T45" i="5"/>
  <c r="T53" i="5"/>
  <c r="T69" i="5"/>
  <c r="T77" i="5"/>
  <c r="T85" i="5"/>
  <c r="T101" i="5"/>
  <c r="T109" i="5"/>
  <c r="T16" i="5"/>
  <c r="T31" i="5"/>
  <c r="T63" i="5"/>
  <c r="T95" i="5"/>
  <c r="T24" i="5"/>
  <c r="T40" i="5"/>
  <c r="T56" i="5"/>
  <c r="T72" i="5"/>
  <c r="T88" i="5"/>
  <c r="T104" i="5"/>
  <c r="T20" i="5"/>
  <c r="T100" i="5"/>
  <c r="T52" i="5"/>
  <c r="T84" i="5"/>
  <c r="T36" i="5"/>
  <c r="T68" i="5"/>
  <c r="T14" i="5"/>
  <c r="N92" i="5"/>
  <c r="T39" i="5"/>
  <c r="T55" i="5"/>
  <c r="T71" i="5"/>
  <c r="T18" i="5"/>
  <c r="T34" i="5"/>
  <c r="T50" i="5"/>
  <c r="T66" i="5"/>
  <c r="T82" i="5"/>
  <c r="T98" i="5"/>
  <c r="N24" i="5"/>
  <c r="U24" i="5" s="1"/>
  <c r="N40" i="5"/>
  <c r="U40" i="5" s="1"/>
  <c r="N56" i="5"/>
  <c r="U56" i="5" s="1"/>
  <c r="N72" i="5"/>
  <c r="U72" i="5" s="1"/>
  <c r="N88" i="5"/>
  <c r="U88" i="5" s="1"/>
  <c r="N104" i="5"/>
  <c r="T23" i="5"/>
  <c r="T87" i="5"/>
  <c r="T103" i="5"/>
  <c r="T44" i="5"/>
  <c r="N31" i="5"/>
  <c r="T17" i="5"/>
  <c r="T81" i="5"/>
  <c r="U104" i="5"/>
  <c r="U112" i="5"/>
  <c r="N28" i="5"/>
  <c r="U28" i="5" s="1"/>
  <c r="N60" i="5"/>
  <c r="N76" i="5"/>
  <c r="U76" i="5" s="1"/>
  <c r="N108" i="5"/>
  <c r="U108" i="5" s="1"/>
  <c r="U32" i="5"/>
  <c r="U48" i="5"/>
  <c r="U64" i="5"/>
  <c r="U80" i="5"/>
  <c r="U96" i="5"/>
  <c r="N43" i="5"/>
  <c r="U43" i="5" s="1"/>
  <c r="M113" i="5"/>
  <c r="U81" i="5"/>
  <c r="U97" i="5"/>
  <c r="N25" i="5"/>
  <c r="U25" i="5" s="1"/>
  <c r="N33" i="5"/>
  <c r="U33" i="5" s="1"/>
  <c r="N41" i="5"/>
  <c r="U41" i="5" s="1"/>
  <c r="N57" i="5"/>
  <c r="U57" i="5" s="1"/>
  <c r="N65" i="5"/>
  <c r="U65" i="5" s="1"/>
  <c r="N73" i="5"/>
  <c r="U73" i="5" s="1"/>
  <c r="N85" i="5"/>
  <c r="U85" i="5" s="1"/>
  <c r="N109" i="5"/>
  <c r="U109" i="5" s="1"/>
  <c r="T105" i="5"/>
  <c r="U19" i="5"/>
  <c r="U27" i="5"/>
  <c r="U35" i="5"/>
  <c r="U51" i="5"/>
  <c r="U59" i="5"/>
  <c r="U67" i="5"/>
  <c r="U75" i="5"/>
  <c r="U83" i="5"/>
  <c r="U91" i="5"/>
  <c r="U99" i="5"/>
  <c r="U107" i="5"/>
  <c r="U17" i="5"/>
  <c r="U105" i="5"/>
  <c r="T29" i="5"/>
  <c r="T61" i="5"/>
  <c r="T93" i="5"/>
  <c r="N13" i="5"/>
  <c r="N21" i="5"/>
  <c r="U21" i="5" s="1"/>
  <c r="N37" i="5"/>
  <c r="U37" i="5" s="1"/>
  <c r="N45" i="5"/>
  <c r="U45" i="5" s="1"/>
  <c r="N53" i="5"/>
  <c r="U53" i="5" s="1"/>
  <c r="N69" i="5"/>
  <c r="U69" i="5" s="1"/>
  <c r="N77" i="5"/>
  <c r="U77" i="5" s="1"/>
  <c r="N89" i="5"/>
  <c r="U89" i="5" s="1"/>
  <c r="U20" i="5"/>
  <c r="U36" i="5"/>
  <c r="U44" i="5"/>
  <c r="U52" i="5"/>
  <c r="U60" i="5"/>
  <c r="U68" i="5"/>
  <c r="U84" i="5"/>
  <c r="U92" i="5"/>
  <c r="U100" i="5"/>
  <c r="N101" i="5"/>
  <c r="U101" i="5" s="1"/>
  <c r="T97" i="5"/>
  <c r="U29" i="5"/>
  <c r="U61" i="5"/>
  <c r="U93" i="5"/>
  <c r="U23" i="5"/>
  <c r="U31" i="5"/>
  <c r="U39" i="5"/>
  <c r="U47" i="5"/>
  <c r="U55" i="5"/>
  <c r="U63" i="5"/>
  <c r="U71" i="5"/>
  <c r="U79" i="5"/>
  <c r="U87" i="5"/>
  <c r="U95" i="5"/>
  <c r="U103" i="5"/>
  <c r="U111" i="5"/>
  <c r="S14" i="5"/>
  <c r="S18" i="5"/>
  <c r="U18" i="5" s="1"/>
  <c r="S22" i="5"/>
  <c r="U22" i="5" s="1"/>
  <c r="S26" i="5"/>
  <c r="U26" i="5" s="1"/>
  <c r="S30" i="5"/>
  <c r="U30" i="5" s="1"/>
  <c r="S34" i="5"/>
  <c r="U34" i="5" s="1"/>
  <c r="S38" i="5"/>
  <c r="U38" i="5" s="1"/>
  <c r="S42" i="5"/>
  <c r="U42" i="5" s="1"/>
  <c r="S46" i="5"/>
  <c r="U46" i="5" s="1"/>
  <c r="S50" i="5"/>
  <c r="U50" i="5" s="1"/>
  <c r="S54" i="5"/>
  <c r="U54" i="5" s="1"/>
  <c r="S58" i="5"/>
  <c r="U58" i="5" s="1"/>
  <c r="S62" i="5"/>
  <c r="U62" i="5" s="1"/>
  <c r="S66" i="5"/>
  <c r="U66" i="5" s="1"/>
  <c r="S70" i="5"/>
  <c r="U70" i="5" s="1"/>
  <c r="S74" i="5"/>
  <c r="U74" i="5" s="1"/>
  <c r="S78" i="5"/>
  <c r="U78" i="5" s="1"/>
  <c r="S82" i="5"/>
  <c r="U82" i="5" s="1"/>
  <c r="S86" i="5"/>
  <c r="U86" i="5" s="1"/>
  <c r="S90" i="5"/>
  <c r="U90" i="5" s="1"/>
  <c r="S94" i="5"/>
  <c r="U94" i="5" s="1"/>
  <c r="S98" i="5"/>
  <c r="U98" i="5" s="1"/>
  <c r="S102" i="5"/>
  <c r="U102" i="5" s="1"/>
  <c r="S106" i="5"/>
  <c r="U106" i="5" s="1"/>
  <c r="S110" i="5"/>
  <c r="U110" i="5" s="1"/>
  <c r="R113" i="5"/>
  <c r="T12" i="5"/>
  <c r="J113" i="5"/>
  <c r="Y113" i="5"/>
  <c r="Z12" i="5"/>
  <c r="Z13" i="5" s="1"/>
  <c r="Z14" i="5" s="1"/>
  <c r="Z15" i="5" s="1"/>
  <c r="Z16" i="5" s="1"/>
  <c r="Z17" i="5" s="1"/>
  <c r="Z18" i="5" s="1"/>
  <c r="Z19" i="5" s="1"/>
  <c r="Z20" i="5" s="1"/>
  <c r="Z21" i="5" s="1"/>
  <c r="Z22" i="5" s="1"/>
  <c r="Z23" i="5" s="1"/>
  <c r="Z24" i="5" s="1"/>
  <c r="Z25" i="5" s="1"/>
  <c r="Z26" i="5" s="1"/>
  <c r="Z27" i="5" s="1"/>
  <c r="Z28" i="5" s="1"/>
  <c r="Z29" i="5" s="1"/>
  <c r="Z30" i="5" s="1"/>
  <c r="Z31" i="5" s="1"/>
  <c r="Z32" i="5" s="1"/>
  <c r="Z33" i="5" s="1"/>
  <c r="Z34" i="5" s="1"/>
  <c r="Z35" i="5" s="1"/>
  <c r="Z36" i="5" s="1"/>
  <c r="Z37" i="5" s="1"/>
  <c r="Z38" i="5" s="1"/>
  <c r="Z39" i="5" s="1"/>
  <c r="Z40" i="5" s="1"/>
  <c r="Z41" i="5" s="1"/>
  <c r="Z42" i="5" s="1"/>
  <c r="Z43" i="5" s="1"/>
  <c r="Z44" i="5" s="1"/>
  <c r="Z45" i="5" s="1"/>
  <c r="Z46" i="5" s="1"/>
  <c r="Z47" i="5" s="1"/>
  <c r="Z48" i="5" s="1"/>
  <c r="Z49" i="5" s="1"/>
  <c r="Z50" i="5" s="1"/>
  <c r="Z51" i="5" s="1"/>
  <c r="Z52" i="5" s="1"/>
  <c r="Z53" i="5" s="1"/>
  <c r="Z54" i="5" s="1"/>
  <c r="Z55" i="5" s="1"/>
  <c r="Z56" i="5" s="1"/>
  <c r="Z57" i="5" s="1"/>
  <c r="Z58" i="5" s="1"/>
  <c r="Z59" i="5" s="1"/>
  <c r="Z60" i="5" s="1"/>
  <c r="Z61" i="5" s="1"/>
  <c r="Z62" i="5" s="1"/>
  <c r="Z63" i="5" s="1"/>
  <c r="Z64" i="5" s="1"/>
  <c r="Z65" i="5" s="1"/>
  <c r="Z66" i="5" s="1"/>
  <c r="Z67" i="5" s="1"/>
  <c r="Z68" i="5" s="1"/>
  <c r="Z69" i="5" s="1"/>
  <c r="Z70" i="5" s="1"/>
  <c r="Z71" i="5" s="1"/>
  <c r="Z72" i="5" s="1"/>
  <c r="Z73" i="5" s="1"/>
  <c r="Z74" i="5" s="1"/>
  <c r="Z75" i="5" s="1"/>
  <c r="Z76" i="5" s="1"/>
  <c r="Z77" i="5" s="1"/>
  <c r="Z78" i="5" s="1"/>
  <c r="Z79" i="5" s="1"/>
  <c r="Z80" i="5" s="1"/>
  <c r="Z81" i="5" s="1"/>
  <c r="Z82" i="5" s="1"/>
  <c r="Z83" i="5" s="1"/>
  <c r="Z84" i="5" s="1"/>
  <c r="Z85" i="5" s="1"/>
  <c r="Z86" i="5" s="1"/>
  <c r="Z87" i="5" s="1"/>
  <c r="Z88" i="5" s="1"/>
  <c r="Z89" i="5" s="1"/>
  <c r="Z90" i="5" s="1"/>
  <c r="Z91" i="5" s="1"/>
  <c r="Z92" i="5" s="1"/>
  <c r="Z93" i="5" s="1"/>
  <c r="Z94" i="5" s="1"/>
  <c r="Z95" i="5" s="1"/>
  <c r="Z96" i="5" s="1"/>
  <c r="Z97" i="5" s="1"/>
  <c r="Z98" i="5" s="1"/>
  <c r="Z99" i="5" s="1"/>
  <c r="Z100" i="5" s="1"/>
  <c r="Z101" i="5" s="1"/>
  <c r="Z102" i="5" s="1"/>
  <c r="Z103" i="5" s="1"/>
  <c r="Z104" i="5" s="1"/>
  <c r="Z105" i="5" s="1"/>
  <c r="Z106" i="5" s="1"/>
  <c r="Z107" i="5" s="1"/>
  <c r="Z108" i="5" s="1"/>
  <c r="Z109" i="5" s="1"/>
  <c r="Z110" i="5" s="1"/>
  <c r="Z111" i="5" s="1"/>
  <c r="Z112" i="5" s="1"/>
  <c r="Q50" i="13"/>
  <c r="R50" i="13" s="1"/>
  <c r="R12" i="21"/>
  <c r="B27" i="20"/>
  <c r="Y60" i="13"/>
  <c r="Z60" i="13" s="1"/>
  <c r="Q23" i="13"/>
  <c r="R23" i="13" s="1"/>
  <c r="Q24" i="13"/>
  <c r="R24" i="13" s="1"/>
  <c r="N15" i="13"/>
  <c r="N33" i="13"/>
  <c r="Y28" i="13"/>
  <c r="Z28" i="13" s="1"/>
  <c r="J60" i="13"/>
  <c r="J47" i="13"/>
  <c r="U30" i="13"/>
  <c r="V30" i="13" s="1"/>
  <c r="Q22" i="13"/>
  <c r="R22" i="13" s="1"/>
  <c r="U40" i="13"/>
  <c r="V40" i="13" s="1"/>
  <c r="Q20" i="13"/>
  <c r="R20" i="13" s="1"/>
  <c r="U58" i="13"/>
  <c r="V58" i="13" s="1"/>
  <c r="N31" i="13"/>
  <c r="U16" i="13"/>
  <c r="V16" i="13" s="1"/>
  <c r="Q13" i="13"/>
  <c r="R13" i="13" s="1"/>
  <c r="Q56" i="13"/>
  <c r="R56" i="13" s="1"/>
  <c r="J46" i="13"/>
  <c r="N24" i="13"/>
  <c r="J50" i="13"/>
  <c r="N62" i="13"/>
  <c r="J37" i="13"/>
  <c r="Y19" i="13"/>
  <c r="Z19" i="13" s="1"/>
  <c r="J17" i="13"/>
  <c r="Q36" i="13"/>
  <c r="R36" i="13" s="1"/>
  <c r="J52" i="13"/>
  <c r="N44" i="13"/>
  <c r="U54" i="13"/>
  <c r="V54" i="13" s="1"/>
  <c r="Q28" i="13"/>
  <c r="R28" i="13" s="1"/>
  <c r="Y33" i="13"/>
  <c r="Z33" i="13" s="1"/>
  <c r="J21" i="13"/>
  <c r="N40" i="13"/>
  <c r="U13" i="13"/>
  <c r="V13" i="13" s="1"/>
  <c r="J55" i="13"/>
  <c r="Q30" i="13"/>
  <c r="R30" i="13" s="1"/>
  <c r="N57" i="13"/>
  <c r="N23" i="13"/>
  <c r="Q29" i="13"/>
  <c r="R29" i="13" s="1"/>
  <c r="Y57" i="13"/>
  <c r="Z57" i="13" s="1"/>
  <c r="Q18" i="13"/>
  <c r="R18" i="13" s="1"/>
  <c r="J58" i="13"/>
  <c r="Q15" i="13"/>
  <c r="R15" i="13" s="1"/>
  <c r="Q43" i="13"/>
  <c r="R43" i="13" s="1"/>
  <c r="N35" i="13"/>
  <c r="N28" i="13"/>
  <c r="U19" i="13"/>
  <c r="V19" i="13" s="1"/>
  <c r="N60" i="13"/>
  <c r="U56" i="13"/>
  <c r="V56" i="13" s="1"/>
  <c r="U45" i="13"/>
  <c r="V45" i="13" s="1"/>
  <c r="U39" i="13"/>
  <c r="V39" i="13" s="1"/>
  <c r="Y30" i="13"/>
  <c r="Z30" i="13" s="1"/>
  <c r="Q16" i="13"/>
  <c r="R16" i="13" s="1"/>
  <c r="J54" i="13"/>
  <c r="Y48" i="13"/>
  <c r="Z48" i="13" s="1"/>
  <c r="J44" i="13"/>
  <c r="Y39" i="13"/>
  <c r="Z39" i="13" s="1"/>
  <c r="Y32" i="13"/>
  <c r="Z32" i="13" s="1"/>
  <c r="U23" i="13"/>
  <c r="V23" i="13" s="1"/>
  <c r="Q19" i="13"/>
  <c r="R19" i="13" s="1"/>
  <c r="Q53" i="13"/>
  <c r="R53" i="13" s="1"/>
  <c r="U49" i="13"/>
  <c r="V49" i="13" s="1"/>
  <c r="J42" i="13"/>
  <c r="Q35" i="13"/>
  <c r="R35" i="13" s="1"/>
  <c r="Y62" i="13"/>
  <c r="Z62" i="13" s="1"/>
  <c r="N54" i="13"/>
  <c r="Q52" i="13"/>
  <c r="R52" i="13" s="1"/>
  <c r="N51" i="13"/>
  <c r="U32" i="13"/>
  <c r="V32" i="13" s="1"/>
  <c r="Q48" i="13"/>
  <c r="R48" i="13" s="1"/>
  <c r="U21" i="13"/>
  <c r="V21" i="13" s="1"/>
  <c r="Y61" i="13"/>
  <c r="Z61" i="13" s="1"/>
  <c r="U57" i="13"/>
  <c r="V57" i="13" s="1"/>
  <c r="Y43" i="13"/>
  <c r="Z43" i="13" s="1"/>
  <c r="Y42" i="13"/>
  <c r="Z42" i="13" s="1"/>
  <c r="N34" i="13"/>
  <c r="Y27" i="13"/>
  <c r="Z27" i="13" s="1"/>
  <c r="J18" i="13"/>
  <c r="Y59" i="13"/>
  <c r="Z59" i="13" s="1"/>
  <c r="J38" i="13"/>
  <c r="Y29" i="13"/>
  <c r="Z29" i="13" s="1"/>
  <c r="Y23" i="13"/>
  <c r="Z23" i="13" s="1"/>
  <c r="U53" i="13"/>
  <c r="V53" i="13" s="1"/>
  <c r="Y47" i="13"/>
  <c r="Z47" i="13" s="1"/>
  <c r="U43" i="13"/>
  <c r="V43" i="13" s="1"/>
  <c r="Q38" i="13"/>
  <c r="R38" i="13" s="1"/>
  <c r="N30" i="13"/>
  <c r="U22" i="13"/>
  <c r="V22" i="13" s="1"/>
  <c r="Y15" i="13"/>
  <c r="Z15" i="13" s="1"/>
  <c r="U48" i="13"/>
  <c r="V48" i="13" s="1"/>
  <c r="U41" i="13"/>
  <c r="V41" i="13" s="1"/>
  <c r="U27" i="13"/>
  <c r="V27" i="13" s="1"/>
  <c r="U44" i="13"/>
  <c r="V44" i="13" s="1"/>
  <c r="U55" i="13"/>
  <c r="V55" i="13" s="1"/>
  <c r="U59" i="13"/>
  <c r="V59" i="13" s="1"/>
  <c r="N45" i="13"/>
  <c r="N50" i="13"/>
  <c r="J61" i="13"/>
  <c r="N42" i="13"/>
  <c r="U14" i="13"/>
  <c r="V14" i="13" s="1"/>
  <c r="Y41" i="13"/>
  <c r="Z41" i="13" s="1"/>
  <c r="J56" i="13"/>
  <c r="Y44" i="13"/>
  <c r="Z44" i="13" s="1"/>
  <c r="N37" i="13"/>
  <c r="Y22" i="13"/>
  <c r="Z22" i="13" s="1"/>
  <c r="U15" i="13"/>
  <c r="V15" i="13" s="1"/>
  <c r="Y52" i="13"/>
  <c r="Z52" i="13" s="1"/>
  <c r="N32" i="13"/>
  <c r="N27" i="13"/>
  <c r="U18" i="13"/>
  <c r="V18" i="13" s="1"/>
  <c r="U52" i="13"/>
  <c r="V52" i="13" s="1"/>
  <c r="N47" i="13"/>
  <c r="J34" i="13"/>
  <c r="Y25" i="13"/>
  <c r="Z25" i="13" s="1"/>
  <c r="U62" i="13"/>
  <c r="V62" i="13" s="1"/>
  <c r="J62" i="13"/>
  <c r="U61" i="13"/>
  <c r="V61" i="13" s="1"/>
  <c r="Q49" i="13"/>
  <c r="R49" i="13" s="1"/>
  <c r="U25" i="13"/>
  <c r="V25" i="13" s="1"/>
  <c r="U28" i="13"/>
  <c r="V28" i="13" s="1"/>
  <c r="J57" i="13"/>
  <c r="U20" i="13"/>
  <c r="V20" i="13" s="1"/>
  <c r="Y54" i="13"/>
  <c r="Z54" i="13" s="1"/>
  <c r="Q40" i="13"/>
  <c r="R40" i="13" s="1"/>
  <c r="J39" i="13"/>
  <c r="Q33" i="13"/>
  <c r="R33" i="13" s="1"/>
  <c r="J26" i="13"/>
  <c r="N17" i="13"/>
  <c r="Q59" i="13"/>
  <c r="R59" i="13" s="1"/>
  <c r="N55" i="13"/>
  <c r="Q27" i="13"/>
  <c r="R27" i="13" s="1"/>
  <c r="J20" i="13"/>
  <c r="J51" i="13"/>
  <c r="Q47" i="13"/>
  <c r="R47" i="13" s="1"/>
  <c r="J43" i="13"/>
  <c r="U36" i="13"/>
  <c r="V36" i="13" s="1"/>
  <c r="Q31" i="13"/>
  <c r="R31" i="13" s="1"/>
  <c r="N22" i="13"/>
  <c r="N56" i="13"/>
  <c r="J41" i="13"/>
  <c r="Y31" i="13"/>
  <c r="Z31" i="13" s="1"/>
  <c r="Q25" i="13"/>
  <c r="R25" i="13" s="1"/>
  <c r="Q62" i="13"/>
  <c r="R62" i="13" s="1"/>
  <c r="Y16" i="13"/>
  <c r="Z16" i="13" s="1"/>
  <c r="Q61" i="13"/>
  <c r="R61" i="13" s="1"/>
  <c r="Y50" i="13"/>
  <c r="Z50" i="13" s="1"/>
  <c r="J27" i="13"/>
  <c r="U38" i="13"/>
  <c r="V38" i="13" s="1"/>
  <c r="Q39" i="13"/>
  <c r="R39" i="13" s="1"/>
  <c r="U60" i="13"/>
  <c r="V60" i="13" s="1"/>
  <c r="Y53" i="13"/>
  <c r="Z53" i="13" s="1"/>
  <c r="N36" i="13"/>
  <c r="U46" i="13"/>
  <c r="V46" i="13" s="1"/>
  <c r="U37" i="13"/>
  <c r="V37" i="13" s="1"/>
  <c r="Q32" i="13"/>
  <c r="R32" i="13" s="1"/>
  <c r="N25" i="13"/>
  <c r="Q58" i="13"/>
  <c r="R58" i="13" s="1"/>
  <c r="U51" i="13"/>
  <c r="V51" i="13" s="1"/>
  <c r="N43" i="13"/>
  <c r="Y35" i="13"/>
  <c r="Z35" i="13" s="1"/>
  <c r="U26" i="13"/>
  <c r="V26" i="13" s="1"/>
  <c r="N19" i="13"/>
  <c r="N14" i="13"/>
  <c r="Y49" i="13"/>
  <c r="Z49" i="13" s="1"/>
  <c r="Q46" i="13"/>
  <c r="R46" i="13" s="1"/>
  <c r="N41" i="13"/>
  <c r="J36" i="13"/>
  <c r="Q26" i="13"/>
  <c r="R26" i="13" s="1"/>
  <c r="N18" i="13"/>
  <c r="N52" i="13"/>
  <c r="Y46" i="13"/>
  <c r="Z46" i="13" s="1"/>
  <c r="N38" i="13"/>
  <c r="J30" i="13"/>
  <c r="N20" i="13"/>
  <c r="Y13" i="13"/>
  <c r="Z13" i="13" s="1"/>
  <c r="J59" i="13"/>
  <c r="Q41" i="13"/>
  <c r="R41" i="13" s="1"/>
  <c r="Y14" i="13"/>
  <c r="Z14" i="13" s="1"/>
  <c r="J40" i="13"/>
  <c r="N53" i="13"/>
  <c r="U17" i="13"/>
  <c r="V17" i="13" s="1"/>
  <c r="Q34" i="13"/>
  <c r="R34" i="13" s="1"/>
  <c r="N59" i="13"/>
  <c r="U47" i="13"/>
  <c r="V47" i="13" s="1"/>
  <c r="N26" i="13"/>
  <c r="U31" i="13"/>
  <c r="V31" i="13" s="1"/>
  <c r="J22" i="13"/>
  <c r="J49" i="13"/>
  <c r="Q42" i="13"/>
  <c r="R42" i="13" s="1"/>
  <c r="J32" i="13"/>
  <c r="J25" i="13"/>
  <c r="Y18" i="13"/>
  <c r="Z18" i="13" s="1"/>
  <c r="Q45" i="13"/>
  <c r="R45" i="13" s="1"/>
  <c r="Y40" i="13"/>
  <c r="Z40" i="13" s="1"/>
  <c r="U35" i="13"/>
  <c r="V35" i="13" s="1"/>
  <c r="J31" i="13"/>
  <c r="Q21" i="13"/>
  <c r="R21" i="13" s="1"/>
  <c r="Q55" i="13"/>
  <c r="R55" i="13" s="1"/>
  <c r="Y51" i="13"/>
  <c r="Z51" i="13" s="1"/>
  <c r="N46" i="13"/>
  <c r="Q14" i="13"/>
  <c r="R14" i="13" s="1"/>
  <c r="N58" i="13"/>
  <c r="Y58" i="13"/>
  <c r="Z58" i="13" s="1"/>
  <c r="Q60" i="13"/>
  <c r="R60" i="13" s="1"/>
  <c r="Y24" i="13"/>
  <c r="Z24" i="13" s="1"/>
  <c r="Y34" i="13"/>
  <c r="Z34" i="13" s="1"/>
  <c r="Y45" i="13"/>
  <c r="Z45" i="13" s="1"/>
  <c r="Y36" i="13"/>
  <c r="Z36" i="13" s="1"/>
  <c r="J29" i="13"/>
  <c r="N61" i="13"/>
  <c r="Q57" i="13"/>
  <c r="R57" i="13" s="1"/>
  <c r="J48" i="13"/>
  <c r="Y56" i="13"/>
  <c r="Z56" i="13" s="1"/>
  <c r="N49" i="13"/>
  <c r="J45" i="13"/>
  <c r="U34" i="13"/>
  <c r="V34" i="13" s="1"/>
  <c r="U24" i="13"/>
  <c r="V24" i="13" s="1"/>
  <c r="Y17" i="13"/>
  <c r="Z17" i="13" s="1"/>
  <c r="Q54" i="13"/>
  <c r="R54" i="13" s="1"/>
  <c r="U50" i="13"/>
  <c r="V50" i="13" s="1"/>
  <c r="U42" i="13"/>
  <c r="V42" i="13" s="1"/>
  <c r="Y37" i="13"/>
  <c r="Z37" i="13" s="1"/>
  <c r="C75" i="13"/>
  <c r="H21" i="17"/>
  <c r="H22" i="17" s="1"/>
  <c r="H23" i="17" s="1"/>
  <c r="H24" i="17" s="1"/>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H49" i="17" s="1"/>
  <c r="H50" i="17" s="1"/>
  <c r="H51" i="17" s="1"/>
  <c r="H52" i="17" s="1"/>
  <c r="H53" i="17" s="1"/>
  <c r="H54" i="17" s="1"/>
  <c r="H55" i="17" s="1"/>
  <c r="H56" i="17" s="1"/>
  <c r="H57" i="17" s="1"/>
  <c r="H58" i="17" s="1"/>
  <c r="H59" i="17" s="1"/>
  <c r="H60" i="17" s="1"/>
  <c r="AA20" i="5"/>
  <c r="C27" i="20"/>
  <c r="J23" i="13"/>
  <c r="N29" i="13"/>
  <c r="U33" i="13"/>
  <c r="V33" i="13" s="1"/>
  <c r="N39" i="13"/>
  <c r="N48" i="13"/>
  <c r="J53" i="13"/>
  <c r="Y55" i="13"/>
  <c r="Z55" i="13" s="1"/>
  <c r="Q17" i="13"/>
  <c r="J19" i="13"/>
  <c r="Y21" i="13"/>
  <c r="Z21" i="13" s="1"/>
  <c r="J24" i="13"/>
  <c r="J28" i="13"/>
  <c r="J16" i="13"/>
  <c r="Y26" i="13"/>
  <c r="Z26" i="13" s="1"/>
  <c r="U29" i="13"/>
  <c r="V29" i="13" s="1"/>
  <c r="Q37" i="13"/>
  <c r="R37" i="13" s="1"/>
  <c r="Q44" i="13"/>
  <c r="R44" i="13" s="1"/>
  <c r="Q51" i="13"/>
  <c r="R51" i="13" s="1"/>
  <c r="Y38" i="13"/>
  <c r="Z38" i="13" s="1"/>
  <c r="J35" i="13"/>
  <c r="Y20" i="13"/>
  <c r="J33" i="13"/>
  <c r="D71" i="7"/>
  <c r="E79" i="8"/>
  <c r="E12" i="12"/>
  <c r="E61" i="9"/>
  <c r="D13" i="13"/>
  <c r="D72" i="12"/>
  <c r="D71" i="9"/>
  <c r="D62" i="13"/>
  <c r="E120" i="5"/>
  <c r="F12" i="7"/>
  <c r="D8" i="20" l="1"/>
  <c r="D33" i="20" s="1"/>
  <c r="I16" i="2"/>
  <c r="D26" i="20" s="1"/>
  <c r="F26" i="20" s="1"/>
  <c r="D6" i="20"/>
  <c r="F6" i="20" s="1"/>
  <c r="C18" i="20"/>
  <c r="I13" i="2"/>
  <c r="D17" i="20" s="1"/>
  <c r="F17" i="20" s="1"/>
  <c r="D3" i="20"/>
  <c r="F3" i="20" s="1"/>
  <c r="M13" i="13"/>
  <c r="N13" i="13" s="1"/>
  <c r="M16" i="13"/>
  <c r="N16" i="13" s="1"/>
  <c r="M63" i="13"/>
  <c r="I13" i="13"/>
  <c r="J13" i="13" s="1"/>
  <c r="I14" i="13"/>
  <c r="J14" i="13" s="1"/>
  <c r="I15" i="13"/>
  <c r="J15" i="13" s="1"/>
  <c r="I63" i="13"/>
  <c r="I14" i="2"/>
  <c r="D20" i="20" s="1"/>
  <c r="F20" i="20" s="1"/>
  <c r="D4" i="20"/>
  <c r="F4" i="20" s="1"/>
  <c r="I15" i="2"/>
  <c r="D23" i="20" s="1"/>
  <c r="D5" i="20"/>
  <c r="F5" i="20" s="1"/>
  <c r="F8" i="20"/>
  <c r="C33" i="20"/>
  <c r="D30" i="20"/>
  <c r="F30" i="20" s="1"/>
  <c r="AC63" i="13"/>
  <c r="D27" i="20"/>
  <c r="F27" i="20" s="1"/>
  <c r="B18" i="20"/>
  <c r="R62" i="21"/>
  <c r="B21" i="20"/>
  <c r="B24" i="20"/>
  <c r="U12" i="5"/>
  <c r="U13" i="5"/>
  <c r="U14" i="5"/>
  <c r="T113" i="5"/>
  <c r="N113" i="5"/>
  <c r="S113" i="5"/>
  <c r="V63" i="13"/>
  <c r="AB62" i="13"/>
  <c r="AB63" i="13" s="1"/>
  <c r="U63" i="13"/>
  <c r="Z20" i="13"/>
  <c r="Z63" i="13" s="1"/>
  <c r="Y63" i="13"/>
  <c r="AA21" i="5"/>
  <c r="N21" i="13"/>
  <c r="R17" i="13"/>
  <c r="R63" i="13" s="1"/>
  <c r="Q63" i="13"/>
  <c r="F33" i="20" l="1"/>
  <c r="N63" i="13"/>
  <c r="J63" i="13"/>
  <c r="E12" i="2"/>
  <c r="C14" i="20" s="1"/>
  <c r="C2" i="20"/>
  <c r="C9" i="20" s="1"/>
  <c r="D12" i="2"/>
  <c r="B2" i="20"/>
  <c r="I17" i="2"/>
  <c r="D29" i="20" s="1"/>
  <c r="F29" i="20" s="1"/>
  <c r="D7" i="20"/>
  <c r="F7" i="20" s="1"/>
  <c r="D18" i="20"/>
  <c r="F18" i="20" s="1"/>
  <c r="C21" i="20"/>
  <c r="D21" i="20" s="1"/>
  <c r="F21" i="20" s="1"/>
  <c r="C24" i="20"/>
  <c r="F23" i="20"/>
  <c r="U113" i="5"/>
  <c r="H12" i="2"/>
  <c r="G12" i="2"/>
  <c r="F12" i="2"/>
  <c r="AA22" i="5"/>
  <c r="I12" i="2" l="1"/>
  <c r="D14" i="20" s="1"/>
  <c r="D2" i="20"/>
  <c r="F2" i="20" s="1"/>
  <c r="D24" i="20"/>
  <c r="F24" i="20" s="1"/>
  <c r="G19" i="2"/>
  <c r="G23" i="2" s="1"/>
  <c r="D19" i="2"/>
  <c r="D23" i="2" s="1"/>
  <c r="E19" i="2"/>
  <c r="E23" i="2" s="1"/>
  <c r="F19" i="2"/>
  <c r="F23" i="2" s="1"/>
  <c r="H19" i="2"/>
  <c r="C15" i="20"/>
  <c r="B14" i="20"/>
  <c r="AA23" i="5"/>
  <c r="B9" i="20"/>
  <c r="D9" i="20" s="1"/>
  <c r="F9" i="20" s="1"/>
  <c r="F29" i="2" l="1"/>
  <c r="F28" i="2"/>
  <c r="F25" i="2"/>
  <c r="F24" i="2"/>
  <c r="F30" i="2"/>
  <c r="F26" i="2"/>
  <c r="F27" i="2"/>
  <c r="I19" i="2"/>
  <c r="E28" i="2"/>
  <c r="E24" i="2"/>
  <c r="E29" i="2"/>
  <c r="E25" i="2"/>
  <c r="E30" i="2"/>
  <c r="E26" i="2"/>
  <c r="E27" i="2"/>
  <c r="H29" i="2"/>
  <c r="H24" i="2"/>
  <c r="H28" i="2"/>
  <c r="H27" i="2"/>
  <c r="H30" i="2"/>
  <c r="H26" i="2"/>
  <c r="H25" i="2"/>
  <c r="D29" i="2"/>
  <c r="D28" i="2"/>
  <c r="D25" i="2"/>
  <c r="D24" i="2"/>
  <c r="D27" i="2"/>
  <c r="D30" i="2"/>
  <c r="D26" i="2"/>
  <c r="H23" i="2"/>
  <c r="G30" i="2"/>
  <c r="G26" i="2"/>
  <c r="G27" i="2"/>
  <c r="G24" i="2"/>
  <c r="G25" i="2"/>
  <c r="G28" i="2"/>
  <c r="G29" i="2"/>
  <c r="AA24" i="5"/>
  <c r="B15" i="20"/>
  <c r="D15" i="20" s="1"/>
  <c r="F15" i="20" s="1"/>
  <c r="F14" i="20"/>
  <c r="I23" i="2" l="1"/>
  <c r="D11" i="20"/>
  <c r="I27" i="2"/>
  <c r="I26" i="2"/>
  <c r="I24" i="2"/>
  <c r="I29" i="2"/>
  <c r="I28" i="2"/>
  <c r="I25" i="2"/>
  <c r="I30" i="2"/>
  <c r="AA25" i="5"/>
  <c r="B11" i="20"/>
  <c r="C11" i="20"/>
  <c r="C12" i="20" s="1"/>
  <c r="F11" i="20" l="1"/>
  <c r="AA26" i="5"/>
  <c r="B12" i="20"/>
  <c r="D12" i="20" s="1"/>
  <c r="F12" i="20" s="1"/>
  <c r="AA27" i="5" l="1"/>
  <c r="AA28" i="5" l="1"/>
  <c r="AA29" i="5" l="1"/>
  <c r="AA30" i="5" s="1"/>
  <c r="AA31" i="5" s="1"/>
  <c r="AA32" i="5" s="1"/>
  <c r="AA33" i="5" s="1"/>
  <c r="AA34" i="5" s="1"/>
  <c r="AA35" i="5" s="1"/>
  <c r="AA36" i="5" s="1"/>
  <c r="AA37" i="5" s="1"/>
  <c r="AA38" i="5" s="1"/>
  <c r="AA39" i="5" s="1"/>
  <c r="AA40" i="5" s="1"/>
  <c r="AA41" i="5" s="1"/>
  <c r="AA42" i="5" s="1"/>
  <c r="AA43" i="5" s="1"/>
  <c r="AA44" i="5" s="1"/>
  <c r="AA45" i="5" s="1"/>
  <c r="AA46" i="5" s="1"/>
  <c r="AA47" i="5" s="1"/>
  <c r="AA48" i="5" s="1"/>
  <c r="AA49" i="5" s="1"/>
  <c r="AA50" i="5" s="1"/>
  <c r="AA51" i="5" s="1"/>
  <c r="AA52" i="5" s="1"/>
  <c r="AA53" i="5" s="1"/>
  <c r="AA54" i="5" s="1"/>
  <c r="AA55" i="5" s="1"/>
  <c r="AA56" i="5" s="1"/>
  <c r="AA57" i="5" s="1"/>
  <c r="AA58" i="5" s="1"/>
  <c r="AA59" i="5" s="1"/>
  <c r="AA60" i="5" s="1"/>
  <c r="AA61" i="5" s="1"/>
  <c r="AA62" i="5" s="1"/>
  <c r="AA63" i="5" s="1"/>
  <c r="AA64" i="5" s="1"/>
  <c r="AA65" i="5" s="1"/>
  <c r="AA66" i="5" s="1"/>
  <c r="AA67" i="5" s="1"/>
  <c r="AA68" i="5" s="1"/>
  <c r="AA69" i="5" s="1"/>
  <c r="AA70" i="5" s="1"/>
  <c r="AA71" i="5" s="1"/>
  <c r="AA72" i="5" s="1"/>
  <c r="AA73" i="5" s="1"/>
  <c r="AA74" i="5" s="1"/>
  <c r="AA75" i="5" s="1"/>
  <c r="AA76" i="5" s="1"/>
  <c r="AA77" i="5" s="1"/>
  <c r="AA78" i="5" s="1"/>
  <c r="AA79" i="5" s="1"/>
  <c r="AA80" i="5" s="1"/>
  <c r="AA81" i="5" s="1"/>
  <c r="AA82" i="5" s="1"/>
  <c r="AA83" i="5" s="1"/>
  <c r="AA84" i="5" s="1"/>
  <c r="AA85" i="5" s="1"/>
  <c r="AA86" i="5" s="1"/>
  <c r="AA87" i="5" s="1"/>
  <c r="AA88" i="5" s="1"/>
  <c r="AA89" i="5" s="1"/>
  <c r="AA90" i="5" s="1"/>
  <c r="AA91" i="5" s="1"/>
  <c r="AA92" i="5" s="1"/>
  <c r="AA93" i="5" s="1"/>
  <c r="AA94" i="5" s="1"/>
  <c r="AA95" i="5" s="1"/>
  <c r="AA96" i="5" s="1"/>
  <c r="AA97" i="5" s="1"/>
  <c r="AA98" i="5" s="1"/>
  <c r="AA99" i="5" s="1"/>
  <c r="AA100" i="5" s="1"/>
  <c r="AA101" i="5" s="1"/>
  <c r="AA102" i="5" s="1"/>
  <c r="AA103" i="5" s="1"/>
  <c r="AA104" i="5" s="1"/>
  <c r="AA105" i="5" s="1"/>
  <c r="AA106" i="5" s="1"/>
  <c r="AA107" i="5" s="1"/>
  <c r="AA108" i="5" s="1"/>
  <c r="AA109" i="5" s="1"/>
  <c r="AA110" i="5" s="1"/>
  <c r="AA111" i="5" s="1"/>
  <c r="AA112" i="5" s="1"/>
</calcChain>
</file>

<file path=xl/sharedStrings.xml><?xml version="1.0" encoding="utf-8"?>
<sst xmlns="http://schemas.openxmlformats.org/spreadsheetml/2006/main" count="735" uniqueCount="163">
  <si>
    <t>From Tabs</t>
  </si>
  <si>
    <t>Labour</t>
  </si>
  <si>
    <t>Materials</t>
  </si>
  <si>
    <t>Capital Equipment</t>
  </si>
  <si>
    <t>Subcontract</t>
  </si>
  <si>
    <t>Travel and Subsistence</t>
  </si>
  <si>
    <t>Indirect</t>
  </si>
  <si>
    <t>Other</t>
  </si>
  <si>
    <t>Summary</t>
  </si>
  <si>
    <t>SUMMARY OF COSTS</t>
  </si>
  <si>
    <t>APPLICATION TITLE:</t>
  </si>
  <si>
    <t>REFERENCE NUMBER:</t>
  </si>
  <si>
    <t xml:space="preserve">The summary of cost table is locked for editing. Totals are pulled from the relevant tabs. </t>
  </si>
  <si>
    <t>Project Costs</t>
  </si>
  <si>
    <t>Year 1
£</t>
  </si>
  <si>
    <t>Year 2
£</t>
  </si>
  <si>
    <t>Year 3
£</t>
  </si>
  <si>
    <t>Year 4
£</t>
  </si>
  <si>
    <t>Year 5
£</t>
  </si>
  <si>
    <t>Total
£</t>
  </si>
  <si>
    <t>Total Funding Requested</t>
  </si>
  <si>
    <t>Project Costs Distribution</t>
  </si>
  <si>
    <t>APPLICATION DETAILS</t>
  </si>
  <si>
    <r>
      <rPr>
        <b/>
        <sz val="10"/>
        <color indexed="8"/>
        <rFont val="Arial"/>
        <family val="2"/>
      </rPr>
      <t>Please complete the APPLICATION DETAILS section first</t>
    </r>
    <r>
      <rPr>
        <sz val="10"/>
        <color indexed="8"/>
        <rFont val="Arial"/>
        <family val="2"/>
      </rPr>
      <t xml:space="preserve">. The details will then automatically feed into other sections of the template. Greyed out columns are locked for editing and will contain formulas and calculations.
</t>
    </r>
    <r>
      <rPr>
        <b/>
        <sz val="10"/>
        <color rgb="FF000000"/>
        <rFont val="Arial"/>
        <family val="2"/>
      </rPr>
      <t>PLEASE NOTE:</t>
    </r>
    <r>
      <rPr>
        <sz val="10"/>
        <color indexed="8"/>
        <rFont val="Arial"/>
        <family val="2"/>
      </rPr>
      <t xml:space="preserve"> Costs must be the amount that you wish to recover, </t>
    </r>
    <r>
      <rPr>
        <b/>
        <sz val="10"/>
        <color rgb="FF000000"/>
        <rFont val="Arial"/>
        <family val="2"/>
      </rPr>
      <t>NET</t>
    </r>
    <r>
      <rPr>
        <sz val="10"/>
        <color indexed="8"/>
        <rFont val="Arial"/>
        <family val="2"/>
      </rPr>
      <t xml:space="preserve"> of your output VAT.
Organisation names should </t>
    </r>
    <r>
      <rPr>
        <b/>
        <sz val="10"/>
        <color rgb="FF000000"/>
        <rFont val="Arial"/>
        <family val="2"/>
      </rPr>
      <t>NOT</t>
    </r>
    <r>
      <rPr>
        <sz val="10"/>
        <color indexed="8"/>
        <rFont val="Arial"/>
        <family val="2"/>
      </rPr>
      <t xml:space="preserve"> be abbreviated. 
When this is complete, please move on to sections 1-7 of the template. The Summary tab (highlighted yellow) is locked for editing and will automatically calculate when figures are added within sections 1-7.
</t>
    </r>
    <r>
      <rPr>
        <b/>
        <sz val="10"/>
        <color indexed="8"/>
        <rFont val="Arial"/>
        <family val="2"/>
      </rPr>
      <t>PLEASE NOTE:</t>
    </r>
    <r>
      <rPr>
        <sz val="10"/>
        <color indexed="8"/>
        <rFont val="Arial"/>
        <family val="2"/>
      </rPr>
      <t xml:space="preserve"> If applicants require to copy and paste within field we recommend that you only </t>
    </r>
    <r>
      <rPr>
        <b/>
        <sz val="10"/>
        <color indexed="8"/>
        <rFont val="Arial"/>
        <family val="2"/>
      </rPr>
      <t xml:space="preserve">“Copy &amp; Paste (Special) Values” </t>
    </r>
    <r>
      <rPr>
        <sz val="10"/>
        <color indexed="8"/>
        <rFont val="Arial"/>
        <family val="2"/>
      </rPr>
      <t xml:space="preserve">to avoid corruption to cell formulas. Please </t>
    </r>
    <r>
      <rPr>
        <b/>
        <sz val="10"/>
        <color rgb="FF000000"/>
        <rFont val="Arial"/>
        <family val="2"/>
      </rPr>
      <t>DO NOT</t>
    </r>
    <r>
      <rPr>
        <sz val="10"/>
        <color indexed="8"/>
        <rFont val="Arial"/>
        <family val="2"/>
      </rPr>
      <t xml:space="preserve"> cut and paste as this will corrupt cell formulas.
For further assistance, please see the </t>
    </r>
    <r>
      <rPr>
        <u/>
        <sz val="10"/>
        <color rgb="FF000000"/>
        <rFont val="Arial"/>
        <family val="2"/>
      </rPr>
      <t>applicant and portal guidance</t>
    </r>
    <r>
      <rPr>
        <sz val="10"/>
        <color indexed="8"/>
        <rFont val="Arial"/>
        <family val="2"/>
      </rPr>
      <t>.</t>
    </r>
  </si>
  <si>
    <t>PROGRAMME</t>
  </si>
  <si>
    <t>SBRI Healthcare</t>
  </si>
  <si>
    <t>APPLICATION TITLE</t>
  </si>
  <si>
    <t>PROJECT REFERENCE</t>
  </si>
  <si>
    <t>HOST ORGANISATION</t>
  </si>
  <si>
    <t>LEAD APPLICANT NAME</t>
  </si>
  <si>
    <t>ORG Name</t>
  </si>
  <si>
    <t xml:space="preserve">ORG TYPE </t>
  </si>
  <si>
    <r>
      <t>MEMBER ORGANISATIONS:</t>
    </r>
    <r>
      <rPr>
        <sz val="11"/>
        <color rgb="FF000000"/>
        <rFont val="Arial"/>
        <family val="2"/>
      </rPr>
      <t xml:space="preserve"> Please list member organisations who will be in receipt of NIHR funding via subcontract with the host organisation. </t>
    </r>
  </si>
  <si>
    <t>ORGANISATION NAME</t>
  </si>
  <si>
    <t>(Select)</t>
  </si>
  <si>
    <t xml:space="preserve">(Select) </t>
  </si>
  <si>
    <t>FEC</t>
  </si>
  <si>
    <t>Fund NHS Indirect Costs</t>
  </si>
  <si>
    <t>Commercial</t>
  </si>
  <si>
    <t xml:space="preserve">RfPB </t>
  </si>
  <si>
    <t>No</t>
  </si>
  <si>
    <t>Yes</t>
  </si>
  <si>
    <t xml:space="preserve">PGfAR </t>
  </si>
  <si>
    <t>PDG</t>
  </si>
  <si>
    <t>i4i</t>
  </si>
  <si>
    <t>PRP</t>
  </si>
  <si>
    <t xml:space="preserve">Infrastructure </t>
  </si>
  <si>
    <t>ODA</t>
  </si>
  <si>
    <t>Organisation NHS/HEI</t>
  </si>
  <si>
    <t>NHS (UK)</t>
  </si>
  <si>
    <t>HEI (UK)</t>
  </si>
  <si>
    <t>Local Authority (UK)</t>
  </si>
  <si>
    <t>Charity (UK)</t>
  </si>
  <si>
    <t>Commercial (UK)</t>
  </si>
  <si>
    <t>International</t>
  </si>
  <si>
    <t>LABOUR COSTS</t>
  </si>
  <si>
    <r>
      <t xml:space="preserve">This section of the finance form presents an overview of all salary costs for staff members/roles (known or unknown) required to deliver the Award.
Salaries and staff details from this page will feed into other sections of the finance form. All field in this section </t>
    </r>
    <r>
      <rPr>
        <b/>
        <sz val="10"/>
        <color rgb="FF000000"/>
        <rFont val="Arial"/>
        <family val="2"/>
      </rPr>
      <t>MUST</t>
    </r>
    <r>
      <rPr>
        <sz val="10"/>
        <color rgb="FF000000"/>
        <rFont val="Arial"/>
        <family val="2"/>
      </rPr>
      <t xml:space="preserve"> be completed in full before completing the Annual Cost of Staff Posts section of the finance form. Organisation names should</t>
    </r>
    <r>
      <rPr>
        <b/>
        <sz val="10"/>
        <color rgb="FF000000"/>
        <rFont val="Arial"/>
        <family val="2"/>
      </rPr>
      <t xml:space="preserve"> NOT</t>
    </r>
    <r>
      <rPr>
        <sz val="10"/>
        <color rgb="FF000000"/>
        <rFont val="Arial"/>
        <family val="2"/>
      </rPr>
      <t xml:space="preserve"> be abbreviated. 
Salaries may be sought at a level appropriate to the skills, responsibilities and expertise necessary to carry out the role required, and to reflect the experience of a known individual, where terms and conditions of service applying in the host organisation. For unnamed staff, the salaries should be costed at the mid-point of the appropriate grade for the post.
If staff members names are currently unknown then please state "unknown" and complete the remaining row fields outlining the most likely employing organisation, role type, estimate grade (if applicable), salary and on-costs. 
</t>
    </r>
  </si>
  <si>
    <t>org</t>
  </si>
  <si>
    <t>org typ</t>
  </si>
  <si>
    <t>role</t>
  </si>
  <si>
    <t>Staff Member Name</t>
  </si>
  <si>
    <t>Organisation Name</t>
  </si>
  <si>
    <t>Org Type</t>
  </si>
  <si>
    <t>Role</t>
  </si>
  <si>
    <t>Grade (where relevant)</t>
  </si>
  <si>
    <t>Annual Salary
£</t>
  </si>
  <si>
    <t>Annual On-costs</t>
  </si>
  <si>
    <t>Current 
Annual Labour Costs £</t>
  </si>
  <si>
    <t>Yr1  FTE</t>
  </si>
  <si>
    <t>Yr1 Months</t>
  </si>
  <si>
    <t>Yr1 Weighted FTE</t>
  </si>
  <si>
    <t>Yr1 Labour Cost
£</t>
  </si>
  <si>
    <t>% salary increment (where relevant)</t>
  </si>
  <si>
    <t>Yr2  FTE</t>
  </si>
  <si>
    <t>Yr2 Months</t>
  </si>
  <si>
    <t>Yr2 Weighted FTE</t>
  </si>
  <si>
    <t>Yr2 Labour Cost
£</t>
  </si>
  <si>
    <t>Total Weighted FTE</t>
  </si>
  <si>
    <t>Total Labour Cost
£</t>
  </si>
  <si>
    <t>RATE</t>
  </si>
  <si>
    <t>Org</t>
  </si>
  <si>
    <t>NHS</t>
  </si>
  <si>
    <t>Academic lead</t>
  </si>
  <si>
    <t>HEI</t>
  </si>
  <si>
    <t>Administrative</t>
  </si>
  <si>
    <t>Behavioural Scientist</t>
  </si>
  <si>
    <t>Chief Investigator</t>
  </si>
  <si>
    <t xml:space="preserve">Clinical Trial Specialist </t>
  </si>
  <si>
    <t>Co-applicant</t>
  </si>
  <si>
    <t xml:space="preserve">Consultant advisor </t>
  </si>
  <si>
    <t>Data analyst</t>
  </si>
  <si>
    <t>General</t>
  </si>
  <si>
    <t xml:space="preserve">Health Economist </t>
  </si>
  <si>
    <t xml:space="preserve">Health Psychologist </t>
  </si>
  <si>
    <t xml:space="preserve">IS Developer </t>
  </si>
  <si>
    <t>Other Staff</t>
  </si>
  <si>
    <t xml:space="preserve">Patient/Public Co-applicant </t>
  </si>
  <si>
    <t xml:space="preserve">Research Assistant </t>
  </si>
  <si>
    <t>Research Administration</t>
  </si>
  <si>
    <t xml:space="preserve">Research Associate </t>
  </si>
  <si>
    <t xml:space="preserve">Research Fellow </t>
  </si>
  <si>
    <t>Research Interventionist</t>
  </si>
  <si>
    <t>Research Methodologist</t>
  </si>
  <si>
    <t xml:space="preserve">Research Midwife </t>
  </si>
  <si>
    <t>Research Nurse</t>
  </si>
  <si>
    <t xml:space="preserve">Research Psychologist </t>
  </si>
  <si>
    <t>Research Therapist</t>
  </si>
  <si>
    <t xml:space="preserve">Statistician </t>
  </si>
  <si>
    <t xml:space="preserve">Study Manager </t>
  </si>
  <si>
    <t>Systematic reviewer</t>
  </si>
  <si>
    <t>Surgery Specialist</t>
  </si>
  <si>
    <t>MATERIALS COSTS</t>
  </si>
  <si>
    <t xml:space="preserve">Applicants must provide a brief description of each Consumable cost, and select the organisation it relates to. Greyed out columns are locked for editing and will contain formulas and calculations.
Consumables are non-reusable items specific to the Award. Please itemise and describe the requirements fully. These may include items such as questionnaire printing and postage etc, but not general office costs which should be covered by indirect costs.
Applicants must justify the consumable costs within the text box provided below.    </t>
  </si>
  <si>
    <t>Description</t>
  </si>
  <si>
    <t xml:space="preserve">Year 1
£ </t>
  </si>
  <si>
    <t>Yr 1 Rate Calculation
£</t>
  </si>
  <si>
    <t xml:space="preserve">Year 2
£ </t>
  </si>
  <si>
    <t>Yr 2 Rate Calculation
£</t>
  </si>
  <si>
    <t>Yr 3 Rate Calculation
£</t>
  </si>
  <si>
    <t>Yr 4 Rate Calculation
£</t>
  </si>
  <si>
    <t>Yr 5 Rate Calculation
£</t>
  </si>
  <si>
    <t>Total £</t>
  </si>
  <si>
    <t>Total Rate Calculation</t>
  </si>
  <si>
    <t xml:space="preserve">JUSTIFICATION OF COSTS </t>
  </si>
  <si>
    <t>[INSERT TEXT]</t>
  </si>
  <si>
    <t>Type of cost</t>
  </si>
  <si>
    <t>Travel</t>
  </si>
  <si>
    <t xml:space="preserve">Subsistence </t>
  </si>
  <si>
    <t xml:space="preserve">Conference </t>
  </si>
  <si>
    <t xml:space="preserve">Other </t>
  </si>
  <si>
    <t>CAPITAL EQUIPMENT COSTS</t>
  </si>
  <si>
    <t xml:space="preserve">Applicants must provide a brief description of each Equipment item. Applicants must enter the item cost(s) into the appropriate year column in which they will be incurred. Greyed out columns are locked for editing and will contain formulas and calculations.
Essential items of equipment plus maintenance and related costs should be input in this section. The purchase cost of large pieces of equipment will be considered based on their fair market value and its useful life.
Lease to buy / hire purchase type arrangements are permitted where equipment piece is only reuqired for the duration of the award. 
Items of equipment valued at £250 or more must be itemised separately; however, grouping the same type of equipment is permitted. A statement of justification must be included in the relevant ‘Justification of Costs’ section for any purchase above this limit.
</t>
  </si>
  <si>
    <t>Item Description</t>
  </si>
  <si>
    <t>Justification of Equipment costs</t>
  </si>
  <si>
    <t>VAT 
Y/N?</t>
  </si>
  <si>
    <t>Quantity</t>
  </si>
  <si>
    <t>Org Name</t>
  </si>
  <si>
    <t>SUBCONTRACT COSTS</t>
  </si>
  <si>
    <t>TRAVEL AND SUBSISTENCE COSTS</t>
  </si>
  <si>
    <t xml:space="preserve">Applicants must provide a brief description of each T&amp;S cost, and select a cost type and the organisation it relates to. Greyed out columns are locked for editing and will contain formulas and calculations.
Travel must be by the most economic means possible; SBRI Healthcare do NOT fund first class travel. SBRI Healthcare reserve the right to award a different level of T&amp;S costs if considered appropriate.
If travel is by car, apply your institution’s mileage rates (however this should not exceed HMRC approved mileage allowance payments, which is 45p per mile for the first 10,000 miles and 25p thereafter). 
Applicants must justify the Travel &amp; Subsistence costs within the text box provided below.   
</t>
  </si>
  <si>
    <t>Yr2 Rate Calculation
£</t>
  </si>
  <si>
    <t>INDIRECT COSTS</t>
  </si>
  <si>
    <t xml:space="preserve">Estate costs may include building and premises costs, basic services and utilities, lease/rent/rates, insurance, cleaning, security, safety, staff facilities, equipment maintenance etc.
Other indirect costs may include costs such as finance, human recourses, personnel, public relations, departmental services, typing/secretarial, general office consumables, library services/learning resources etc.  
Weighted FTE yearly totals will automatically populate once an organisation has been selected. Applicants must select either estate costs or other indirect costs unde cost type.  Costs need to be entered into Yr1 £, Yr2 £, Yr3, Yr4&amp; Yr5 columns. Greyed out columns are locked for editing and will contain formulas and calculations.
Please seek advice from your finance department about the appropriate cost for this section. Applicants must justify the Indirect costs within the text box provided below. SBRI Healthcare reserve the right to question and/or alter Indirect costs which are deemed uncompetative 
</t>
  </si>
  <si>
    <t>Org Type
NHS/HEI</t>
  </si>
  <si>
    <t>Cost Type</t>
  </si>
  <si>
    <t>Yr 1
£</t>
  </si>
  <si>
    <t>Yr 1 Weighted FTE</t>
  </si>
  <si>
    <t>Yr1 Rate per FTE</t>
  </si>
  <si>
    <t>Yr 2
£</t>
  </si>
  <si>
    <t>Yr 2 Weighted FTE</t>
  </si>
  <si>
    <t>Yr2 Rate per FTE</t>
  </si>
  <si>
    <t>Yr3 Weighted FTE</t>
  </si>
  <si>
    <t>Yr3 Rate per FTE</t>
  </si>
  <si>
    <t>Yr4 Weighted FTE</t>
  </si>
  <si>
    <t>Yr4 Rate per FTE</t>
  </si>
  <si>
    <t>Yr 5
£</t>
  </si>
  <si>
    <t xml:space="preserve"> Yr5 WeightedFTE</t>
  </si>
  <si>
    <t>Yr5 Rate per FTE</t>
  </si>
  <si>
    <t xml:space="preserve">Cost Type </t>
  </si>
  <si>
    <t>Estate Costs</t>
  </si>
  <si>
    <t>Other Indirect Costs</t>
  </si>
  <si>
    <t>OTHER COSTS</t>
  </si>
  <si>
    <t xml:space="preserve">Applicants must provide a brief description of each Other Direct cost, and select the organisation it relates to. Greyed out columns are locked for editing and will contain formulas and calculations.
These are costs, not identified elsewhere, that are specifically attributed to the research infrastructure. For example, external consultancy costs, software licensing and advertising costs etc.
Applicants must justify the Other Direct costs within the text box provided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</si>
</sst>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
    <numFmt numFmtId="169" formatCode="#,##0.0_);\(#,##0.0\)"/>
    <numFmt numFmtId="170" formatCode="_([$€]* #,##0.00_);_([$€]* \(#,##0.00\);_([$€]* &quot;-&quot;??_);_(@_)"/>
    <numFmt numFmtId="171" formatCode="0.00%;\(0.00%\)"/>
    <numFmt numFmtId="172" formatCode="#,##0;\(#,##0\)"/>
    <numFmt numFmtId="173" formatCode="0.00_)"/>
    <numFmt numFmtId="174" formatCode="\+\ #,##0.0_);\-\ #,##0.0_)"/>
    <numFmt numFmtId="175" formatCode="0.0"/>
  </numFmts>
  <fonts count="115">
    <font>
      <sz val="11"/>
      <color rgb="FF000000"/>
      <name val="Calibri"/>
    </font>
    <font>
      <sz val="11"/>
      <color theme="1"/>
      <name val="Calibri"/>
      <family val="2"/>
      <scheme val="minor"/>
    </font>
    <font>
      <b/>
      <sz val="12"/>
      <color rgb="FFFFFFFF"/>
      <name val="Arial"/>
      <family val="2"/>
    </font>
    <font>
      <sz val="11"/>
      <color rgb="FF000000"/>
      <name val="Arial"/>
      <family val="2"/>
    </font>
    <font>
      <sz val="10"/>
      <color rgb="FF000000"/>
      <name val="Arial"/>
      <family val="2"/>
    </font>
    <font>
      <b/>
      <sz val="10"/>
      <color rgb="FF000000"/>
      <name val="Arial"/>
      <family val="2"/>
    </font>
    <font>
      <b/>
      <sz val="11"/>
      <color rgb="FF000000"/>
      <name val="Calibri"/>
      <family val="2"/>
    </font>
    <font>
      <i/>
      <sz val="10"/>
      <color rgb="FF000000"/>
      <name val="Arial"/>
      <family val="2"/>
    </font>
    <font>
      <b/>
      <sz val="10"/>
      <name val="Arial"/>
      <family val="2"/>
    </font>
    <font>
      <b/>
      <sz val="11"/>
      <color rgb="FF000000"/>
      <name val="Arial"/>
      <family val="2"/>
    </font>
    <font>
      <b/>
      <sz val="9"/>
      <color rgb="FF000000"/>
      <name val="Arial"/>
      <family val="2"/>
    </font>
    <font>
      <sz val="9"/>
      <color rgb="FF000000"/>
      <name val="Arial"/>
      <family val="2"/>
    </font>
    <font>
      <b/>
      <sz val="9"/>
      <name val="Arial"/>
      <family val="2"/>
    </font>
    <font>
      <sz val="11"/>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indexed="9"/>
      <name val="Arial"/>
      <family val="2"/>
    </font>
    <font>
      <b/>
      <sz val="10"/>
      <color indexed="8"/>
      <name val="Arial"/>
      <family val="2"/>
    </font>
    <font>
      <sz val="10"/>
      <color indexed="8"/>
      <name val="Arial"/>
      <family val="2"/>
    </font>
    <font>
      <b/>
      <sz val="11"/>
      <color indexed="8"/>
      <name val="Calibri"/>
      <family val="2"/>
    </font>
    <font>
      <b/>
      <sz val="9.75"/>
      <color indexed="8"/>
      <name val="Arial"/>
      <family val="2"/>
    </font>
    <font>
      <sz val="11.25"/>
      <color theme="1"/>
      <name val="Calibri"/>
      <family val="2"/>
      <scheme val="minor"/>
    </font>
    <font>
      <sz val="11"/>
      <color indexed="8"/>
      <name val="Calibri"/>
      <family val="2"/>
    </font>
    <font>
      <sz val="11.25"/>
      <color theme="0"/>
      <name val="Calibri"/>
      <family val="2"/>
      <scheme val="minor"/>
    </font>
    <font>
      <sz val="11"/>
      <color indexed="9"/>
      <name val="Calibri"/>
      <family val="2"/>
    </font>
    <font>
      <sz val="11.25"/>
      <color rgb="FF9C0006"/>
      <name val="Calibri"/>
      <family val="2"/>
      <scheme val="minor"/>
    </font>
    <font>
      <sz val="11"/>
      <color indexed="20"/>
      <name val="Calibri"/>
      <family val="2"/>
    </font>
    <font>
      <sz val="10"/>
      <color rgb="FF9C0006"/>
      <name val="Arial"/>
      <family val="2"/>
    </font>
    <font>
      <sz val="10"/>
      <name val="Arial"/>
      <family val="2"/>
    </font>
    <font>
      <b/>
      <sz val="11.25"/>
      <color rgb="FFFA7D00"/>
      <name val="Calibri"/>
      <family val="2"/>
      <scheme val="minor"/>
    </font>
    <font>
      <b/>
      <sz val="11"/>
      <color indexed="52"/>
      <name val="Calibri"/>
      <family val="2"/>
    </font>
    <font>
      <b/>
      <sz val="11.25"/>
      <color theme="0"/>
      <name val="Calibri"/>
      <family val="2"/>
      <scheme val="minor"/>
    </font>
    <font>
      <b/>
      <sz val="11"/>
      <color indexed="9"/>
      <name val="Calibri"/>
      <family val="2"/>
    </font>
    <font>
      <b/>
      <sz val="10"/>
      <color indexed="18"/>
      <name val="MS Sans Serif"/>
      <family val="2"/>
    </font>
    <font>
      <sz val="8"/>
      <name val="Arial"/>
      <family val="2"/>
    </font>
    <font>
      <sz val="11"/>
      <color indexed="0"/>
      <name val="Calibri"/>
      <family val="2"/>
    </font>
    <font>
      <sz val="11"/>
      <color indexed="8"/>
      <name val="Arial Narrow"/>
      <family val="2"/>
    </font>
    <font>
      <sz val="10"/>
      <name val="MS Sans Serif"/>
      <family val="2"/>
    </font>
    <font>
      <sz val="11"/>
      <name val="Book Antiqua"/>
      <family val="1"/>
    </font>
    <font>
      <i/>
      <sz val="11.25"/>
      <color rgb="FF7F7F7F"/>
      <name val="Calibri"/>
      <family val="2"/>
      <scheme val="minor"/>
    </font>
    <font>
      <i/>
      <sz val="11"/>
      <color indexed="23"/>
      <name val="Calibri"/>
      <family val="2"/>
    </font>
    <font>
      <sz val="11.25"/>
      <color rgb="FF006100"/>
      <name val="Calibri"/>
      <family val="2"/>
      <scheme val="minor"/>
    </font>
    <font>
      <sz val="11"/>
      <color indexed="17"/>
      <name val="Calibri"/>
      <family val="2"/>
    </font>
    <font>
      <b/>
      <sz val="8"/>
      <name val="Arial"/>
      <family val="2"/>
    </font>
    <font>
      <b/>
      <sz val="15"/>
      <color indexed="56"/>
      <name val="Calibri"/>
      <family val="2"/>
    </font>
    <font>
      <b/>
      <sz val="15"/>
      <color indexed="62"/>
      <name val="Calibri"/>
      <family val="2"/>
    </font>
    <font>
      <b/>
      <sz val="12.75"/>
      <color theme="3"/>
      <name val="Calibri"/>
      <family val="2"/>
      <scheme val="minor"/>
    </font>
    <font>
      <b/>
      <sz val="13"/>
      <color indexed="56"/>
      <name val="Calibri"/>
      <family val="2"/>
    </font>
    <font>
      <b/>
      <sz val="13"/>
      <color indexed="62"/>
      <name val="Calibri"/>
      <family val="2"/>
    </font>
    <font>
      <b/>
      <sz val="11.25"/>
      <color theme="3"/>
      <name val="Calibri"/>
      <family val="2"/>
      <scheme val="minor"/>
    </font>
    <font>
      <b/>
      <sz val="11"/>
      <color indexed="56"/>
      <name val="Calibri"/>
      <family val="2"/>
    </font>
    <font>
      <b/>
      <sz val="11"/>
      <color indexed="62"/>
      <name val="Calibri"/>
      <family val="2"/>
    </font>
    <font>
      <u/>
      <sz val="11"/>
      <color theme="10"/>
      <name val="Calibri"/>
      <family val="2"/>
      <scheme val="minor"/>
    </font>
    <font>
      <u/>
      <sz val="11"/>
      <color theme="10"/>
      <name val="Calibri"/>
      <family val="2"/>
    </font>
    <font>
      <sz val="10"/>
      <color indexed="24"/>
      <name val="Arial"/>
      <family val="2"/>
    </font>
    <font>
      <sz val="11.25"/>
      <color rgb="FF3F3F76"/>
      <name val="Calibri"/>
      <family val="2"/>
      <scheme val="minor"/>
    </font>
    <font>
      <sz val="7"/>
      <color indexed="12"/>
      <name val="Arial"/>
      <family val="2"/>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25"/>
      <color rgb="FFFA7D00"/>
      <name val="Calibri"/>
      <family val="2"/>
      <scheme val="minor"/>
    </font>
    <font>
      <sz val="11"/>
      <color indexed="52"/>
      <name val="Calibri"/>
      <family val="2"/>
    </font>
    <font>
      <sz val="11.25"/>
      <color rgb="FF9C6500"/>
      <name val="Calibri"/>
      <family val="2"/>
      <scheme val="minor"/>
    </font>
    <font>
      <sz val="11"/>
      <color indexed="60"/>
      <name val="Calibri"/>
      <family val="2"/>
    </font>
    <font>
      <sz val="10"/>
      <color rgb="FF9C6500"/>
      <name val="Arial"/>
      <family val="2"/>
    </font>
    <font>
      <b/>
      <i/>
      <sz val="16"/>
      <name val="Helv"/>
    </font>
    <font>
      <sz val="10"/>
      <color theme="1"/>
      <name val="Arial"/>
      <family val="2"/>
    </font>
    <font>
      <sz val="11"/>
      <color rgb="FF000000"/>
      <name val="Calibri"/>
      <family val="2"/>
      <scheme val="minor"/>
    </font>
    <font>
      <sz val="11"/>
      <color theme="1"/>
      <name val="Arial Narrow"/>
      <family val="2"/>
    </font>
    <font>
      <sz val="11"/>
      <color rgb="FF000000"/>
      <name val="Calibri"/>
      <family val="2"/>
    </font>
    <font>
      <sz val="9.75"/>
      <color rgb="FF000000"/>
      <name val="Calibri"/>
      <family val="2"/>
      <scheme val="minor"/>
    </font>
    <font>
      <sz val="11"/>
      <color theme="1"/>
      <name val="Arial"/>
      <family val="2"/>
    </font>
    <font>
      <sz val="9.75"/>
      <name val="Calibri"/>
      <family val="2"/>
    </font>
    <font>
      <sz val="8"/>
      <name val="Tahoma"/>
      <family val="2"/>
    </font>
    <font>
      <b/>
      <sz val="11.25"/>
      <color rgb="FF3F3F3F"/>
      <name val="Calibri"/>
      <family val="2"/>
      <scheme val="minor"/>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7"/>
      <name val="Arial"/>
      <family val="2"/>
    </font>
    <font>
      <b/>
      <sz val="16"/>
      <color indexed="9"/>
      <name val="Arial"/>
      <family val="2"/>
    </font>
    <font>
      <b/>
      <u/>
      <sz val="10"/>
      <name val="Arial"/>
      <family val="2"/>
    </font>
    <font>
      <b/>
      <sz val="10"/>
      <name val="Arial"/>
      <family val="2"/>
    </font>
    <font>
      <b/>
      <sz val="18"/>
      <color indexed="56"/>
      <name val="Cambria"/>
      <family val="2"/>
    </font>
    <font>
      <b/>
      <sz val="18"/>
      <color indexed="62"/>
      <name val="Cambria"/>
      <family val="2"/>
    </font>
    <font>
      <b/>
      <sz val="11.25"/>
      <color theme="1"/>
      <name val="Calibri"/>
      <family val="2"/>
      <scheme val="minor"/>
    </font>
    <font>
      <sz val="11.25"/>
      <color rgb="FFFF0000"/>
      <name val="Calibri"/>
      <family val="2"/>
      <scheme val="minor"/>
    </font>
    <font>
      <sz val="11"/>
      <color indexed="10"/>
      <name val="Calibri"/>
      <family val="2"/>
    </font>
    <font>
      <b/>
      <sz val="9.9499999999999993"/>
      <color indexed="8"/>
      <name val="Arial"/>
      <family val="2"/>
    </font>
    <font>
      <i/>
      <sz val="11"/>
      <color rgb="FF000000"/>
      <name val="Calibri"/>
      <family val="2"/>
    </font>
    <font>
      <b/>
      <sz val="11"/>
      <name val="Arial"/>
      <family val="2"/>
    </font>
    <font>
      <sz val="11"/>
      <color theme="0" tint="-0.34998626667073579"/>
      <name val="Arial"/>
      <family val="2"/>
    </font>
    <font>
      <b/>
      <sz val="11"/>
      <color indexed="8"/>
      <name val="Arial"/>
      <family val="2"/>
    </font>
    <font>
      <sz val="11"/>
      <color theme="0" tint="-0.249977111117893"/>
      <name val="Arial"/>
      <family val="2"/>
    </font>
    <font>
      <b/>
      <sz val="11"/>
      <color theme="1"/>
      <name val="Arial"/>
      <family val="2"/>
    </font>
    <font>
      <u/>
      <sz val="10"/>
      <color rgb="FF000000"/>
      <name val="Arial"/>
      <family val="2"/>
    </font>
  </fonts>
  <fills count="123">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7F7F7F"/>
        <bgColor rgb="FF7F7F7F"/>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7999206518753628"/>
        <bgColor indexed="64"/>
      </patternFill>
    </fill>
    <fill>
      <patternFill patternType="solid">
        <fgColor indexed="31"/>
      </patternFill>
    </fill>
    <fill>
      <patternFill patternType="solid">
        <fgColor indexed="34"/>
      </patternFill>
    </fill>
    <fill>
      <patternFill patternType="solid">
        <fgColor theme="4" tint="0.7899716177861873"/>
        <bgColor indexed="64"/>
      </patternFill>
    </fill>
    <fill>
      <patternFill patternType="solid">
        <fgColor theme="5" tint="0.77999206518753628"/>
        <bgColor indexed="64"/>
      </patternFill>
    </fill>
    <fill>
      <patternFill patternType="solid">
        <fgColor indexed="45"/>
      </patternFill>
    </fill>
    <fill>
      <patternFill patternType="solid">
        <fgColor indexed="47"/>
      </patternFill>
    </fill>
    <fill>
      <patternFill patternType="solid">
        <fgColor theme="5" tint="0.7899716177861873"/>
        <bgColor indexed="64"/>
      </patternFill>
    </fill>
    <fill>
      <patternFill patternType="solid">
        <fgColor theme="6" tint="0.77999206518753628"/>
        <bgColor indexed="64"/>
      </patternFill>
    </fill>
    <fill>
      <patternFill patternType="solid">
        <fgColor indexed="42"/>
      </patternFill>
    </fill>
    <fill>
      <patternFill patternType="solid">
        <fgColor indexed="26"/>
      </patternFill>
    </fill>
    <fill>
      <patternFill patternType="solid">
        <fgColor theme="6" tint="0.7899716177861873"/>
        <bgColor indexed="64"/>
      </patternFill>
    </fill>
    <fill>
      <patternFill patternType="solid">
        <fgColor theme="7" tint="0.77999206518753628"/>
        <bgColor indexed="64"/>
      </patternFill>
    </fill>
    <fill>
      <patternFill patternType="solid">
        <fgColor indexed="46"/>
      </patternFill>
    </fill>
    <fill>
      <patternFill patternType="solid">
        <fgColor theme="7" tint="0.7899716177861873"/>
        <bgColor indexed="64"/>
      </patternFill>
    </fill>
    <fill>
      <patternFill patternType="solid">
        <fgColor theme="8" tint="0.77999206518753628"/>
        <bgColor indexed="64"/>
      </patternFill>
    </fill>
    <fill>
      <patternFill patternType="solid">
        <fgColor indexed="27"/>
      </patternFill>
    </fill>
    <fill>
      <patternFill patternType="solid">
        <fgColor theme="8" tint="0.7899716177861873"/>
        <bgColor indexed="64"/>
      </patternFill>
    </fill>
    <fill>
      <patternFill patternType="solid">
        <fgColor theme="9" tint="0.77999206518753628"/>
        <bgColor indexed="64"/>
      </patternFill>
    </fill>
    <fill>
      <patternFill patternType="solid">
        <fgColor theme="9" tint="0.7899716177861873"/>
        <bgColor indexed="64"/>
      </patternFill>
    </fill>
    <fill>
      <patternFill patternType="solid">
        <fgColor theme="4" tint="0.57997375408185059"/>
        <bgColor indexed="64"/>
      </patternFill>
    </fill>
    <fill>
      <patternFill patternType="solid">
        <fgColor indexed="44"/>
      </patternFill>
    </fill>
    <fill>
      <patternFill patternType="solid">
        <fgColor indexed="22"/>
      </patternFill>
    </fill>
    <fill>
      <patternFill patternType="solid">
        <fgColor theme="4" tint="0.58998382518997772"/>
        <bgColor indexed="64"/>
      </patternFill>
    </fill>
    <fill>
      <patternFill patternType="solid">
        <fgColor theme="5" tint="0.57997375408185059"/>
        <bgColor indexed="64"/>
      </patternFill>
    </fill>
    <fill>
      <patternFill patternType="solid">
        <fgColor indexed="29"/>
      </patternFill>
    </fill>
    <fill>
      <patternFill patternType="solid">
        <fgColor theme="5" tint="0.58998382518997772"/>
        <bgColor indexed="64"/>
      </patternFill>
    </fill>
    <fill>
      <patternFill patternType="solid">
        <fgColor theme="6" tint="0.57997375408185059"/>
        <bgColor indexed="64"/>
      </patternFill>
    </fill>
    <fill>
      <patternFill patternType="solid">
        <fgColor indexed="11"/>
      </patternFill>
    </fill>
    <fill>
      <patternFill patternType="solid">
        <fgColor indexed="43"/>
      </patternFill>
    </fill>
    <fill>
      <patternFill patternType="solid">
        <fgColor theme="6" tint="0.58998382518997772"/>
        <bgColor indexed="64"/>
      </patternFill>
    </fill>
    <fill>
      <patternFill patternType="solid">
        <fgColor theme="7" tint="0.57997375408185059"/>
        <bgColor indexed="64"/>
      </patternFill>
    </fill>
    <fill>
      <patternFill patternType="solid">
        <fgColor theme="7" tint="0.58998382518997772"/>
        <bgColor indexed="64"/>
      </patternFill>
    </fill>
    <fill>
      <patternFill patternType="solid">
        <fgColor theme="8" tint="0.57997375408185059"/>
        <bgColor indexed="64"/>
      </patternFill>
    </fill>
    <fill>
      <patternFill patternType="solid">
        <fgColor theme="8" tint="0.58998382518997772"/>
        <bgColor indexed="64"/>
      </patternFill>
    </fill>
    <fill>
      <patternFill patternType="solid">
        <fgColor theme="9" tint="0.57997375408185059"/>
        <bgColor indexed="64"/>
      </patternFill>
    </fill>
    <fill>
      <patternFill patternType="solid">
        <fgColor indexed="51"/>
      </patternFill>
    </fill>
    <fill>
      <patternFill patternType="solid">
        <fgColor theme="9" tint="0.58998382518997772"/>
        <bgColor indexed="64"/>
      </patternFill>
    </fill>
    <fill>
      <patternFill patternType="solid">
        <fgColor theme="4" tint="0.37998596148564107"/>
        <bgColor indexed="64"/>
      </patternFill>
    </fill>
    <fill>
      <patternFill patternType="solid">
        <fgColor indexed="30"/>
      </patternFill>
    </fill>
    <fill>
      <patternFill patternType="solid">
        <fgColor indexed="49"/>
      </patternFill>
    </fill>
    <fill>
      <patternFill patternType="solid">
        <fgColor theme="4" tint="0.38999603259376814"/>
        <bgColor indexed="64"/>
      </patternFill>
    </fill>
    <fill>
      <patternFill patternType="solid">
        <fgColor theme="5" tint="0.37998596148564107"/>
        <bgColor indexed="64"/>
      </patternFill>
    </fill>
    <fill>
      <patternFill patternType="solid">
        <fgColor theme="5" tint="0.38999603259376814"/>
        <bgColor indexed="64"/>
      </patternFill>
    </fill>
    <fill>
      <patternFill patternType="solid">
        <fgColor theme="6" tint="0.37998596148564107"/>
        <bgColor indexed="64"/>
      </patternFill>
    </fill>
    <fill>
      <patternFill patternType="solid">
        <fgColor theme="6" tint="0.38999603259376814"/>
        <bgColor indexed="64"/>
      </patternFill>
    </fill>
    <fill>
      <patternFill patternType="solid">
        <fgColor theme="7" tint="0.37998596148564107"/>
        <bgColor indexed="64"/>
      </patternFill>
    </fill>
    <fill>
      <patternFill patternType="solid">
        <fgColor indexed="36"/>
      </patternFill>
    </fill>
    <fill>
      <patternFill patternType="solid">
        <fgColor theme="7" tint="0.38999603259376814"/>
        <bgColor indexed="64"/>
      </patternFill>
    </fill>
    <fill>
      <patternFill patternType="solid">
        <fgColor theme="8" tint="0.37998596148564107"/>
        <bgColor indexed="64"/>
      </patternFill>
    </fill>
    <fill>
      <patternFill patternType="solid">
        <fgColor theme="8" tint="0.38999603259376814"/>
        <bgColor indexed="64"/>
      </patternFill>
    </fill>
    <fill>
      <patternFill patternType="solid">
        <fgColor theme="9" tint="0.37998596148564107"/>
        <bgColor indexed="64"/>
      </patternFill>
    </fill>
    <fill>
      <patternFill patternType="solid">
        <fgColor indexed="52"/>
      </patternFill>
    </fill>
    <fill>
      <patternFill patternType="solid">
        <fgColor theme="9" tint="0.38999603259376814"/>
        <bgColor indexed="64"/>
      </patternFill>
    </fill>
    <fill>
      <patternFill patternType="solid">
        <fgColor theme="4"/>
        <bgColor indexed="64"/>
      </patternFill>
    </fill>
    <fill>
      <patternFill patternType="solid">
        <fgColor indexed="62"/>
      </patternFill>
    </fill>
    <fill>
      <patternFill patternType="solid">
        <fgColor theme="5"/>
        <bgColor indexed="64"/>
      </patternFill>
    </fill>
    <fill>
      <patternFill patternType="solid">
        <fgColor indexed="10"/>
      </patternFill>
    </fill>
    <fill>
      <patternFill patternType="solid">
        <fgColor theme="6"/>
        <bgColor indexed="64"/>
      </patternFill>
    </fill>
    <fill>
      <patternFill patternType="solid">
        <fgColor indexed="57"/>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53"/>
      </patternFill>
    </fill>
    <fill>
      <patternFill patternType="solid">
        <fgColor rgb="FFFFC7CE"/>
        <bgColor indexed="64"/>
      </patternFill>
    </fill>
    <fill>
      <patternFill patternType="solid">
        <fgColor indexed="9"/>
      </patternFill>
    </fill>
    <fill>
      <patternFill patternType="solid">
        <fgColor rgb="FFF2F2F2"/>
        <bgColor indexed="64"/>
      </patternFill>
    </fill>
    <fill>
      <patternFill patternType="solid">
        <fgColor indexed="55"/>
      </patternFill>
    </fill>
    <fill>
      <patternFill patternType="solid">
        <fgColor rgb="FFA5A5A5"/>
        <bgColor indexed="64"/>
      </patternFill>
    </fill>
    <fill>
      <patternFill patternType="solid">
        <fgColor rgb="FFC6EFCE"/>
        <bgColor indexed="64"/>
      </patternFill>
    </fill>
    <fill>
      <patternFill patternType="solid">
        <fgColor indexed="26"/>
        <bgColor indexed="64"/>
      </patternFill>
    </fill>
    <fill>
      <patternFill patternType="solid">
        <fgColor indexed="43"/>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indexed="24"/>
        <bgColor indexed="64"/>
      </patternFill>
    </fill>
    <fill>
      <patternFill patternType="solid">
        <fgColor theme="0" tint="-0.14999847407452621"/>
        <bgColor indexed="64"/>
      </patternFill>
    </fill>
    <fill>
      <patternFill patternType="solid">
        <fgColor indexed="23"/>
        <bgColor indexed="64"/>
      </patternFill>
    </fill>
    <fill>
      <patternFill patternType="solid">
        <fgColor theme="0" tint="-0.499984740745262"/>
        <bgColor rgb="FFD8D8D8"/>
      </patternFill>
    </fill>
    <fill>
      <patternFill patternType="solid">
        <fgColor theme="3" tint="0.39997558519241921"/>
        <bgColor rgb="FF548DD4"/>
      </patternFill>
    </fill>
    <fill>
      <patternFill patternType="solid">
        <fgColor theme="3" tint="0.39997558519241921"/>
        <bgColor indexed="64"/>
      </patternFill>
    </fill>
  </fills>
  <borders count="13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diagonal/>
    </border>
    <border>
      <left/>
      <right style="medium">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bottom style="thick">
        <color indexed="62"/>
      </bottom>
      <diagonal/>
    </border>
    <border>
      <left/>
      <right/>
      <top/>
      <bottom style="thick">
        <color indexed="49"/>
      </bottom>
      <diagonal/>
    </border>
    <border>
      <left/>
      <right/>
      <top/>
      <bottom style="thick">
        <color theme="4" tint="0.47999511703848385"/>
      </bottom>
      <diagonal/>
    </border>
    <border>
      <left/>
      <right/>
      <top/>
      <bottom style="thick">
        <color indexed="22"/>
      </bottom>
      <diagonal/>
    </border>
    <border>
      <left/>
      <right/>
      <top/>
      <bottom style="thick">
        <color theme="4" tint="0.48997466963713493"/>
      </bottom>
      <diagonal/>
    </border>
    <border>
      <left/>
      <right/>
      <top/>
      <bottom style="medium">
        <color theme="4" tint="0.37998596148564107"/>
      </bottom>
      <diagonal/>
    </border>
    <border>
      <left/>
      <right/>
      <top/>
      <bottom style="medium">
        <color indexed="30"/>
      </bottom>
      <diagonal/>
    </border>
    <border>
      <left/>
      <right/>
      <top/>
      <bottom style="medium">
        <color indexed="49"/>
      </bottom>
      <diagonal/>
    </border>
    <border>
      <left/>
      <right/>
      <top/>
      <bottom style="medium">
        <color theme="4" tint="0.38999603259376814"/>
      </bottom>
      <diagonal/>
    </border>
    <border>
      <left style="dashed">
        <color indexed="28"/>
      </left>
      <right style="dashed">
        <color indexed="28"/>
      </right>
      <top style="dashed">
        <color indexed="28"/>
      </top>
      <bottom style="dashed">
        <color indexed="28"/>
      </bottom>
      <diagonal/>
    </border>
    <border>
      <left/>
      <right/>
      <top/>
      <bottom style="double">
        <color indexed="52"/>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style="thin">
        <color indexed="64"/>
      </bottom>
      <diagonal/>
    </border>
    <border>
      <left style="double">
        <color indexed="64"/>
      </left>
      <right/>
      <top/>
      <bottom style="double">
        <color indexed="64"/>
      </bottom>
      <diagonal/>
    </border>
    <border>
      <left/>
      <right/>
      <top style="thin">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thin">
        <color rgb="FF000000"/>
      </right>
      <top/>
      <bottom/>
      <diagonal/>
    </border>
    <border>
      <left/>
      <right/>
      <top/>
      <bottom style="thin">
        <color rgb="FF000000"/>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medium">
        <color rgb="FF000000"/>
      </left>
      <right style="medium">
        <color rgb="FF000000"/>
      </right>
      <top/>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rgb="FF000000"/>
      </top>
      <bottom style="medium">
        <color indexed="64"/>
      </bottom>
      <diagonal/>
    </border>
    <border>
      <left/>
      <right style="medium">
        <color indexed="64"/>
      </right>
      <top/>
      <bottom style="thin">
        <color rgb="FF000000"/>
      </bottom>
      <diagonal/>
    </border>
    <border>
      <left style="medium">
        <color indexed="64"/>
      </left>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medium">
        <color indexed="64"/>
      </top>
      <bottom style="medium">
        <color indexed="64"/>
      </bottom>
      <diagonal/>
    </border>
  </borders>
  <cellStyleXfs count="2497">
    <xf numFmtId="0" fontId="0" fillId="0" borderId="0"/>
    <xf numFmtId="0" fontId="1" fillId="0" borderId="0"/>
    <xf numFmtId="0" fontId="36" fillId="4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6" fillId="43" borderId="0">
      <alignment vertical="top"/>
    </xf>
    <xf numFmtId="0" fontId="36" fillId="44"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6" fillId="47" borderId="0">
      <alignment vertical="top"/>
    </xf>
    <xf numFmtId="0" fontId="36" fillId="48"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49" borderId="0" applyNumberFormat="0" applyBorder="0" applyAlignment="0" applyProtection="0"/>
    <xf numFmtId="0" fontId="37" fillId="50" borderId="0" applyNumberFormat="0" applyBorder="0" applyAlignment="0" applyProtection="0"/>
    <xf numFmtId="0" fontId="36" fillId="51" borderId="0">
      <alignment vertical="top"/>
    </xf>
    <xf numFmtId="0" fontId="36" fillId="52"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7" fillId="53" borderId="0" applyNumberFormat="0" applyBorder="0" applyAlignment="0" applyProtection="0"/>
    <xf numFmtId="0" fontId="37" fillId="42" borderId="0" applyNumberFormat="0" applyBorder="0" applyAlignment="0" applyProtection="0"/>
    <xf numFmtId="0" fontId="36" fillId="54" borderId="0">
      <alignment vertical="top"/>
    </xf>
    <xf numFmtId="0" fontId="36" fillId="55"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7" fillId="56" borderId="0" applyNumberFormat="0" applyBorder="0" applyAlignment="0" applyProtection="0"/>
    <xf numFmtId="0" fontId="36" fillId="57" borderId="0">
      <alignment vertical="top"/>
    </xf>
    <xf numFmtId="0" fontId="36" fillId="58" borderId="0">
      <alignment vertical="top"/>
    </xf>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7" fillId="46" borderId="0" applyNumberFormat="0" applyBorder="0" applyAlignment="0" applyProtection="0"/>
    <xf numFmtId="0" fontId="36" fillId="59" borderId="0">
      <alignment vertical="top"/>
    </xf>
    <xf numFmtId="0" fontId="36" fillId="6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61" borderId="0" applyNumberFormat="0" applyBorder="0" applyAlignment="0" applyProtection="0"/>
    <xf numFmtId="0" fontId="37" fillId="62" borderId="0" applyNumberFormat="0" applyBorder="0" applyAlignment="0" applyProtection="0"/>
    <xf numFmtId="0" fontId="36" fillId="63" borderId="0">
      <alignment vertical="top"/>
    </xf>
    <xf numFmtId="0" fontId="36" fillId="64"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7" fillId="65" borderId="0" applyNumberFormat="0" applyBorder="0" applyAlignment="0" applyProtection="0"/>
    <xf numFmtId="0" fontId="36" fillId="66" borderId="0">
      <alignment vertical="top"/>
    </xf>
    <xf numFmtId="0" fontId="36" fillId="67"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6" fillId="70" borderId="0">
      <alignment vertical="top"/>
    </xf>
    <xf numFmtId="0" fontId="36" fillId="71"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7" fillId="53" borderId="0" applyNumberFormat="0" applyBorder="0" applyAlignment="0" applyProtection="0"/>
    <xf numFmtId="0" fontId="37" fillId="62" borderId="0" applyNumberFormat="0" applyBorder="0" applyAlignment="0" applyProtection="0"/>
    <xf numFmtId="0" fontId="36" fillId="72" borderId="0">
      <alignment vertical="top"/>
    </xf>
    <xf numFmtId="0" fontId="36" fillId="73"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7" fillId="61" borderId="0" applyNumberFormat="0" applyBorder="0" applyAlignment="0" applyProtection="0"/>
    <xf numFmtId="0" fontId="36" fillId="74" borderId="0">
      <alignment vertical="top"/>
    </xf>
    <xf numFmtId="0" fontId="36" fillId="75" borderId="0">
      <alignment vertical="top"/>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7" fillId="76" borderId="0" applyNumberFormat="0" applyBorder="0" applyAlignment="0" applyProtection="0"/>
    <xf numFmtId="0" fontId="37" fillId="46" borderId="0" applyNumberFormat="0" applyBorder="0" applyAlignment="0" applyProtection="0"/>
    <xf numFmtId="0" fontId="36" fillId="77" borderId="0">
      <alignment vertical="top"/>
    </xf>
    <xf numFmtId="0" fontId="38" fillId="78" borderId="0">
      <alignment vertical="top"/>
    </xf>
    <xf numFmtId="0" fontId="30" fillId="16" borderId="0" applyNumberFormat="0" applyBorder="0" applyAlignment="0" applyProtection="0"/>
    <xf numFmtId="0" fontId="39" fillId="79" borderId="0" applyNumberFormat="0" applyBorder="0" applyAlignment="0" applyProtection="0"/>
    <xf numFmtId="0" fontId="39" fillId="80" borderId="0" applyNumberFormat="0" applyBorder="0" applyAlignment="0" applyProtection="0"/>
    <xf numFmtId="0" fontId="38" fillId="81" borderId="0">
      <alignment vertical="top"/>
    </xf>
    <xf numFmtId="0" fontId="38" fillId="82" borderId="0">
      <alignment vertical="top"/>
    </xf>
    <xf numFmtId="0" fontId="30" fillId="20" borderId="0" applyNumberFormat="0" applyBorder="0" applyAlignment="0" applyProtection="0"/>
    <xf numFmtId="0" fontId="39" fillId="65" borderId="0" applyNumberFormat="0" applyBorder="0" applyAlignment="0" applyProtection="0"/>
    <xf numFmtId="0" fontId="38" fillId="83" borderId="0">
      <alignment vertical="top"/>
    </xf>
    <xf numFmtId="0" fontId="38" fillId="84" borderId="0">
      <alignment vertical="top"/>
    </xf>
    <xf numFmtId="0" fontId="30" fillId="24" borderId="0" applyNumberFormat="0" applyBorder="0" applyAlignment="0" applyProtection="0"/>
    <xf numFmtId="0" fontId="39" fillId="68" borderId="0" applyNumberFormat="0" applyBorder="0" applyAlignment="0" applyProtection="0"/>
    <xf numFmtId="0" fontId="39" fillId="69" borderId="0" applyNumberFormat="0" applyBorder="0" applyAlignment="0" applyProtection="0"/>
    <xf numFmtId="0" fontId="38" fillId="85" borderId="0">
      <alignment vertical="top"/>
    </xf>
    <xf numFmtId="0" fontId="38" fillId="86" borderId="0">
      <alignment vertical="top"/>
    </xf>
    <xf numFmtId="0" fontId="30" fillId="28" borderId="0" applyNumberFormat="0" applyBorder="0" applyAlignment="0" applyProtection="0"/>
    <xf numFmtId="0" fontId="39" fillId="87" borderId="0" applyNumberFormat="0" applyBorder="0" applyAlignment="0" applyProtection="0"/>
    <xf numFmtId="0" fontId="39" fillId="62" borderId="0" applyNumberFormat="0" applyBorder="0" applyAlignment="0" applyProtection="0"/>
    <xf numFmtId="0" fontId="38" fillId="88" borderId="0">
      <alignment vertical="top"/>
    </xf>
    <xf numFmtId="0" fontId="38" fillId="89" borderId="0">
      <alignment vertical="top"/>
    </xf>
    <xf numFmtId="0" fontId="30" fillId="32" borderId="0" applyNumberFormat="0" applyBorder="0" applyAlignment="0" applyProtection="0"/>
    <xf numFmtId="0" fontId="39" fillId="80" borderId="0" applyNumberFormat="0" applyBorder="0" applyAlignment="0" applyProtection="0"/>
    <xf numFmtId="0" fontId="38" fillId="90" borderId="0">
      <alignment vertical="top"/>
    </xf>
    <xf numFmtId="0" fontId="38" fillId="91" borderId="0">
      <alignment vertical="top"/>
    </xf>
    <xf numFmtId="0" fontId="30" fillId="36" borderId="0" applyNumberFormat="0" applyBorder="0" applyAlignment="0" applyProtection="0"/>
    <xf numFmtId="0" fontId="39" fillId="92" borderId="0" applyNumberFormat="0" applyBorder="0" applyAlignment="0" applyProtection="0"/>
    <xf numFmtId="0" fontId="39" fillId="46" borderId="0" applyNumberFormat="0" applyBorder="0" applyAlignment="0" applyProtection="0"/>
    <xf numFmtId="0" fontId="38" fillId="93" borderId="0">
      <alignment vertical="top"/>
    </xf>
    <xf numFmtId="0" fontId="38" fillId="94" borderId="0">
      <alignment vertical="top"/>
    </xf>
    <xf numFmtId="0" fontId="30" fillId="13" borderId="0" applyNumberFormat="0" applyBorder="0" applyAlignment="0" applyProtection="0"/>
    <xf numFmtId="0" fontId="39" fillId="95" borderId="0" applyNumberFormat="0" applyBorder="0" applyAlignment="0" applyProtection="0"/>
    <xf numFmtId="0" fontId="39" fillId="80" borderId="0" applyNumberFormat="0" applyBorder="0" applyAlignment="0" applyProtection="0"/>
    <xf numFmtId="0" fontId="38" fillId="96" borderId="0">
      <alignment vertical="top"/>
    </xf>
    <xf numFmtId="0" fontId="30" fillId="17" borderId="0" applyNumberFormat="0" applyBorder="0" applyAlignment="0" applyProtection="0"/>
    <xf numFmtId="0" fontId="39" fillId="97" borderId="0" applyNumberFormat="0" applyBorder="0" applyAlignment="0" applyProtection="0"/>
    <xf numFmtId="0" fontId="38" fillId="98" borderId="0">
      <alignment vertical="top"/>
    </xf>
    <xf numFmtId="0" fontId="30" fillId="21" borderId="0" applyNumberFormat="0" applyBorder="0" applyAlignment="0" applyProtection="0"/>
    <xf numFmtId="0" fontId="39" fillId="99" borderId="0" applyNumberFormat="0" applyBorder="0" applyAlignment="0" applyProtection="0"/>
    <xf numFmtId="0" fontId="38" fillId="100" borderId="0">
      <alignment vertical="top"/>
    </xf>
    <xf numFmtId="0" fontId="30" fillId="25" borderId="0" applyNumberFormat="0" applyBorder="0" applyAlignment="0" applyProtection="0"/>
    <xf numFmtId="0" fontId="39" fillId="87" borderId="0" applyNumberFormat="0" applyBorder="0" applyAlignment="0" applyProtection="0"/>
    <xf numFmtId="0" fontId="39" fillId="101" borderId="0" applyNumberFormat="0" applyBorder="0" applyAlignment="0" applyProtection="0"/>
    <xf numFmtId="0" fontId="38" fillId="102" borderId="0">
      <alignment vertical="top"/>
    </xf>
    <xf numFmtId="0" fontId="30" fillId="29" borderId="0" applyNumberFormat="0" applyBorder="0" applyAlignment="0" applyProtection="0"/>
    <xf numFmtId="0" fontId="39" fillId="80" borderId="0" applyNumberFormat="0" applyBorder="0" applyAlignment="0" applyProtection="0"/>
    <xf numFmtId="0" fontId="38" fillId="103" borderId="0">
      <alignment vertical="top"/>
    </xf>
    <xf numFmtId="0" fontId="30" fillId="33" borderId="0" applyNumberFormat="0" applyBorder="0" applyAlignment="0" applyProtection="0"/>
    <xf numFmtId="0" fontId="39" fillId="104" borderId="0" applyNumberFormat="0" applyBorder="0" applyAlignment="0" applyProtection="0"/>
    <xf numFmtId="0" fontId="40" fillId="7" borderId="0">
      <alignment vertical="top"/>
    </xf>
    <xf numFmtId="0" fontId="20" fillId="7" borderId="0" applyNumberFormat="0" applyBorder="0" applyAlignment="0" applyProtection="0"/>
    <xf numFmtId="0" fontId="41" fillId="45" borderId="0" applyNumberFormat="0" applyBorder="0" applyAlignment="0" applyProtection="0"/>
    <xf numFmtId="0" fontId="42" fillId="7" borderId="0" applyNumberFormat="0" applyBorder="0" applyAlignment="0" applyProtection="0"/>
    <xf numFmtId="0" fontId="40" fillId="105" borderId="0">
      <alignment vertical="top"/>
    </xf>
    <xf numFmtId="169" fontId="43" fillId="0" borderId="0" applyNumberFormat="0" applyFont="0" applyAlignment="0" applyProtection="0"/>
    <xf numFmtId="169" fontId="43" fillId="0" borderId="0" applyNumberFormat="0" applyFont="0" applyAlignment="0" applyProtection="0"/>
    <xf numFmtId="169" fontId="43" fillId="0" borderId="0" applyNumberFormat="0" applyFont="0" applyAlignment="0" applyProtection="0"/>
    <xf numFmtId="0" fontId="44" fillId="10" borderId="29">
      <alignment vertical="top"/>
    </xf>
    <xf numFmtId="0" fontId="24" fillId="10" borderId="29"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62" borderId="56" applyNumberFormat="0" applyAlignment="0" applyProtection="0"/>
    <xf numFmtId="0" fontId="45" fillId="106" borderId="56" applyNumberFormat="0" applyAlignment="0" applyProtection="0"/>
    <xf numFmtId="0" fontId="44" fillId="107" borderId="29">
      <alignment vertical="top"/>
    </xf>
    <xf numFmtId="0" fontId="46" fillId="11" borderId="32">
      <alignment vertical="top"/>
    </xf>
    <xf numFmtId="0" fontId="26" fillId="11" borderId="32" applyNumberFormat="0" applyAlignment="0" applyProtection="0"/>
    <xf numFmtId="0" fontId="47" fillId="108" borderId="57" applyNumberFormat="0" applyAlignment="0" applyProtection="0"/>
    <xf numFmtId="0" fontId="46" fillId="109" borderId="32">
      <alignment vertical="top"/>
    </xf>
    <xf numFmtId="0" fontId="48" fillId="0" borderId="0"/>
    <xf numFmtId="37" fontId="49" fillId="0" borderId="58" applyFill="0" applyBorder="0">
      <alignment horizontal="center" vertical="top" wrapText="1"/>
    </xf>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65" fontId="50" fillId="0" borderId="0">
      <alignment vertical="top"/>
    </xf>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1" fillId="0" borderId="0" applyFont="0" applyFill="0" applyBorder="0" applyAlignment="0" applyProtection="0"/>
    <xf numFmtId="167" fontId="50" fillId="0" borderId="0">
      <alignment vertical="top"/>
    </xf>
    <xf numFmtId="167" fontId="50" fillId="0" borderId="0">
      <alignment vertical="top"/>
    </xf>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52"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167"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3" fontId="52" fillId="0" borderId="0" applyFont="0" applyFill="0" applyBorder="0" applyAlignment="0" applyProtection="0"/>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167" fontId="50" fillId="0" borderId="0">
      <alignment vertical="top"/>
    </xf>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64" fontId="50" fillId="0" borderId="0">
      <alignment vertical="top"/>
    </xf>
    <xf numFmtId="44" fontId="43" fillId="0" borderId="0" applyFont="0" applyFill="0" applyBorder="0" applyAlignment="0" applyProtection="0"/>
    <xf numFmtId="44" fontId="43"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52" fillId="0" borderId="0" applyFont="0" applyFill="0" applyBorder="0" applyAlignment="0" applyProtection="0"/>
    <xf numFmtId="44" fontId="52"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52"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66" fontId="50" fillId="0" borderId="0">
      <alignment vertical="top"/>
    </xf>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37" fillId="0" borderId="0" applyFont="0" applyFill="0" applyBorder="0" applyAlignment="0" applyProtection="0"/>
    <xf numFmtId="44" fontId="43" fillId="0" borderId="0" applyFont="0" applyFill="0" applyBorder="0" applyAlignment="0" applyProtection="0"/>
    <xf numFmtId="44" fontId="37"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4" fontId="43" fillId="0" borderId="0" applyFont="0" applyFill="0" applyBorder="0" applyAlignment="0" applyProtection="0"/>
    <xf numFmtId="170" fontId="53" fillId="0" borderId="0" applyFont="0" applyFill="0" applyBorder="0" applyAlignment="0" applyProtection="0"/>
    <xf numFmtId="37" fontId="49" fillId="0" borderId="59" applyNumberFormat="0">
      <alignment horizontal="centerContinuous" vertical="top" wrapText="1"/>
    </xf>
    <xf numFmtId="0" fontId="54" fillId="0" borderId="0">
      <alignment vertical="top"/>
    </xf>
    <xf numFmtId="0" fontId="28" fillId="0" borderId="0" applyNumberFormat="0" applyFill="0" applyBorder="0" applyAlignment="0" applyProtection="0"/>
    <xf numFmtId="0" fontId="55" fillId="0" borderId="0" applyNumberFormat="0" applyFill="0" applyBorder="0" applyAlignment="0" applyProtection="0"/>
    <xf numFmtId="0" fontId="56" fillId="6" borderId="0">
      <alignment vertical="top"/>
    </xf>
    <xf numFmtId="0" fontId="19" fillId="6" borderId="0" applyNumberFormat="0" applyBorder="0" applyAlignment="0" applyProtection="0"/>
    <xf numFmtId="0" fontId="57" fillId="49" borderId="0" applyNumberFormat="0" applyBorder="0" applyAlignment="0" applyProtection="0"/>
    <xf numFmtId="0" fontId="56" fillId="110" borderId="0">
      <alignment vertical="top"/>
    </xf>
    <xf numFmtId="37" fontId="58" fillId="37" borderId="60" applyBorder="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171" fontId="58" fillId="111" borderId="55" applyNumberFormat="0" applyFont="0" applyAlignment="0"/>
    <xf numFmtId="0" fontId="16" fillId="0" borderId="26">
      <alignment vertical="top"/>
    </xf>
    <xf numFmtId="0" fontId="16" fillId="0" borderId="26" applyNumberFormat="0" applyFill="0" applyAlignment="0" applyProtection="0"/>
    <xf numFmtId="0" fontId="59" fillId="0" borderId="61" applyNumberFormat="0" applyFill="0" applyAlignment="0" applyProtection="0"/>
    <xf numFmtId="0" fontId="60" fillId="0" borderId="62" applyNumberFormat="0" applyFill="0" applyAlignment="0" applyProtection="0"/>
    <xf numFmtId="0" fontId="61" fillId="0" borderId="63">
      <alignment vertical="top"/>
    </xf>
    <xf numFmtId="0" fontId="17" fillId="0" borderId="27" applyNumberFormat="0" applyFill="0" applyAlignment="0" applyProtection="0"/>
    <xf numFmtId="0" fontId="62" fillId="0" borderId="64" applyNumberFormat="0" applyFill="0" applyAlignment="0" applyProtection="0"/>
    <xf numFmtId="0" fontId="63" fillId="0" borderId="64" applyNumberFormat="0" applyFill="0" applyAlignment="0" applyProtection="0"/>
    <xf numFmtId="0" fontId="61" fillId="0" borderId="65">
      <alignment vertical="top"/>
    </xf>
    <xf numFmtId="0" fontId="64" fillId="0" borderId="66">
      <alignment vertical="top"/>
    </xf>
    <xf numFmtId="0" fontId="18" fillId="0" borderId="28" applyNumberFormat="0" applyFill="0" applyAlignment="0" applyProtection="0"/>
    <xf numFmtId="0" fontId="65" fillId="0" borderId="67" applyNumberFormat="0" applyFill="0" applyAlignment="0" applyProtection="0"/>
    <xf numFmtId="0" fontId="65" fillId="0" borderId="67" applyNumberFormat="0" applyFill="0" applyAlignment="0" applyProtection="0"/>
    <xf numFmtId="0" fontId="66" fillId="0" borderId="68" applyNumberFormat="0" applyFill="0" applyAlignment="0" applyProtection="0"/>
    <xf numFmtId="0" fontId="64" fillId="0" borderId="69">
      <alignment vertical="top"/>
    </xf>
    <xf numFmtId="0" fontId="64" fillId="0" borderId="0">
      <alignment vertical="top"/>
    </xf>
    <xf numFmtId="0" fontId="18"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172" fontId="69" fillId="112" borderId="70" applyNumberFormat="0">
      <alignment vertical="center"/>
    </xf>
    <xf numFmtId="0" fontId="70" fillId="9" borderId="29">
      <alignment vertical="top"/>
    </xf>
    <xf numFmtId="37" fontId="71" fillId="0" borderId="58" applyNumberFormat="0" applyBorder="0" applyAlignment="0">
      <protection locked="0"/>
    </xf>
    <xf numFmtId="0" fontId="22" fillId="9" borderId="29"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2" fillId="46" borderId="56" applyNumberFormat="0" applyAlignment="0" applyProtection="0"/>
    <xf numFmtId="0" fontId="70" fillId="113" borderId="29">
      <alignment vertical="top"/>
    </xf>
    <xf numFmtId="38" fontId="73" fillId="0" borderId="0"/>
    <xf numFmtId="38" fontId="74" fillId="0" borderId="0"/>
    <xf numFmtId="38" fontId="75" fillId="0" borderId="0"/>
    <xf numFmtId="38" fontId="76" fillId="0" borderId="0"/>
    <xf numFmtId="0" fontId="77" fillId="0" borderId="0"/>
    <xf numFmtId="0" fontId="77" fillId="0" borderId="0"/>
    <xf numFmtId="37" fontId="43" fillId="0" borderId="0" applyBorder="0" applyAlignment="0">
      <alignment horizontal="left"/>
      <protection locked="0"/>
    </xf>
    <xf numFmtId="0" fontId="78" fillId="0" borderId="31">
      <alignment vertical="top"/>
    </xf>
    <xf numFmtId="0" fontId="25" fillId="0" borderId="31" applyNumberFormat="0" applyFill="0" applyAlignment="0" applyProtection="0"/>
    <xf numFmtId="0" fontId="79" fillId="0" borderId="71" applyNumberFormat="0" applyFill="0" applyAlignment="0" applyProtection="0"/>
    <xf numFmtId="0" fontId="43" fillId="0" borderId="72" applyBorder="0">
      <alignment horizontal="center" vertical="center" wrapText="1"/>
    </xf>
    <xf numFmtId="0" fontId="80" fillId="8" borderId="0">
      <alignment vertical="top"/>
    </xf>
    <xf numFmtId="0" fontId="21" fillId="8" borderId="0" applyNumberFormat="0" applyBorder="0" applyAlignment="0" applyProtection="0"/>
    <xf numFmtId="0" fontId="81" fillId="69" borderId="0" applyNumberFormat="0" applyBorder="0" applyAlignment="0" applyProtection="0"/>
    <xf numFmtId="0" fontId="82" fillId="8" borderId="0" applyNumberFormat="0" applyBorder="0" applyAlignment="0" applyProtection="0"/>
    <xf numFmtId="0" fontId="80" fillId="114" borderId="0">
      <alignment vertical="top"/>
    </xf>
    <xf numFmtId="173" fontId="83" fillId="0" borderId="0"/>
    <xf numFmtId="0" fontId="52" fillId="0" borderId="0"/>
    <xf numFmtId="0" fontId="52" fillId="0" borderId="0"/>
    <xf numFmtId="0" fontId="33" fillId="0" borderId="0"/>
    <xf numFmtId="0" fontId="52" fillId="0" borderId="0"/>
    <xf numFmtId="0" fontId="43" fillId="0" borderId="0"/>
    <xf numFmtId="0" fontId="43" fillId="0" borderId="0"/>
    <xf numFmtId="0" fontId="33" fillId="0" borderId="0"/>
    <xf numFmtId="0" fontId="43" fillId="0" borderId="0"/>
    <xf numFmtId="0" fontId="52" fillId="0" borderId="0"/>
    <xf numFmtId="0" fontId="43" fillId="0" borderId="0"/>
    <xf numFmtId="0" fontId="52"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43" fillId="0" borderId="0"/>
    <xf numFmtId="0" fontId="52" fillId="0" borderId="0"/>
    <xf numFmtId="0" fontId="52" fillId="0" borderId="0"/>
    <xf numFmtId="0" fontId="43" fillId="0" borderId="0"/>
    <xf numFmtId="0" fontId="52" fillId="0" borderId="0"/>
    <xf numFmtId="0" fontId="43" fillId="0" borderId="0"/>
    <xf numFmtId="0" fontId="5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52" fillId="0" borderId="0"/>
    <xf numFmtId="0" fontId="43" fillId="0" borderId="0"/>
    <xf numFmtId="0" fontId="43" fillId="0" borderId="0"/>
    <xf numFmtId="0" fontId="52" fillId="0" borderId="0"/>
    <xf numFmtId="0" fontId="43" fillId="0" borderId="0"/>
    <xf numFmtId="0" fontId="43" fillId="0" borderId="0"/>
    <xf numFmtId="0" fontId="1" fillId="0" borderId="0"/>
    <xf numFmtId="0" fontId="84" fillId="0" borderId="0"/>
    <xf numFmtId="0" fontId="84" fillId="0" borderId="0"/>
    <xf numFmtId="0" fontId="14" fillId="0" borderId="0"/>
    <xf numFmtId="0" fontId="85" fillId="0" borderId="0"/>
    <xf numFmtId="0" fontId="1" fillId="0" borderId="0"/>
    <xf numFmtId="0" fontId="43" fillId="0" borderId="0"/>
    <xf numFmtId="0" fontId="52"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85" fillId="0" borderId="0"/>
    <xf numFmtId="0" fontId="43" fillId="0" borderId="0"/>
    <xf numFmtId="0" fontId="52" fillId="0" borderId="0"/>
    <xf numFmtId="0" fontId="43" fillId="0" borderId="0">
      <alignment wrapText="1"/>
    </xf>
    <xf numFmtId="0" fontId="43" fillId="0" borderId="0">
      <alignment wrapText="1"/>
    </xf>
    <xf numFmtId="0" fontId="52" fillId="0" borderId="0"/>
    <xf numFmtId="0" fontId="43" fillId="0" borderId="0"/>
    <xf numFmtId="0" fontId="1" fillId="0" borderId="0"/>
    <xf numFmtId="0" fontId="4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alignment wrapText="1"/>
    </xf>
    <xf numFmtId="0" fontId="43" fillId="0" borderId="0">
      <alignment wrapText="1"/>
    </xf>
    <xf numFmtId="0" fontId="43" fillId="0" borderId="0">
      <alignment wrapText="1"/>
    </xf>
    <xf numFmtId="0" fontId="43" fillId="0" borderId="0"/>
    <xf numFmtId="0" fontId="52" fillId="0" borderId="0"/>
    <xf numFmtId="0" fontId="84" fillId="0" borderId="0"/>
    <xf numFmtId="0" fontId="86" fillId="0" borderId="0"/>
    <xf numFmtId="0" fontId="84" fillId="0" borderId="0"/>
    <xf numFmtId="0" fontId="85" fillId="0" borderId="0"/>
    <xf numFmtId="0" fontId="1" fillId="0" borderId="0"/>
    <xf numFmtId="0" fontId="1" fillId="0" borderId="0"/>
    <xf numFmtId="0" fontId="43" fillId="0" borderId="0"/>
    <xf numFmtId="0" fontId="85"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85" fillId="0" borderId="0"/>
    <xf numFmtId="0" fontId="84" fillId="0" borderId="0"/>
    <xf numFmtId="0" fontId="84" fillId="0" borderId="0"/>
    <xf numFmtId="0" fontId="43" fillId="0" borderId="0"/>
    <xf numFmtId="0" fontId="84" fillId="0" borderId="0"/>
    <xf numFmtId="0" fontId="43" fillId="0" borderId="0"/>
    <xf numFmtId="0" fontId="84" fillId="0" borderId="0"/>
    <xf numFmtId="0" fontId="84" fillId="0" borderId="0"/>
    <xf numFmtId="0" fontId="1" fillId="0" borderId="0"/>
    <xf numFmtId="0" fontId="85" fillId="0" borderId="0"/>
    <xf numFmtId="0" fontId="43" fillId="0" borderId="0"/>
    <xf numFmtId="0" fontId="84" fillId="0" borderId="0"/>
    <xf numFmtId="0" fontId="1" fillId="0" borderId="0"/>
    <xf numFmtId="0" fontId="1" fillId="0" borderId="0"/>
    <xf numFmtId="0" fontId="84" fillId="0" borderId="0"/>
    <xf numFmtId="0" fontId="1" fillId="0" borderId="0"/>
    <xf numFmtId="0" fontId="1" fillId="0" borderId="0"/>
    <xf numFmtId="0" fontId="43" fillId="0" borderId="0"/>
    <xf numFmtId="0" fontId="43" fillId="0" borderId="0"/>
    <xf numFmtId="0" fontId="87" fillId="0" borderId="0"/>
    <xf numFmtId="0" fontId="88" fillId="0" borderId="0"/>
    <xf numFmtId="0" fontId="1" fillId="0" borderId="0"/>
    <xf numFmtId="0" fontId="89" fillId="0" borderId="0"/>
    <xf numFmtId="0" fontId="86"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0"/>
    <xf numFmtId="0" fontId="8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86" fillId="0" borderId="0"/>
    <xf numFmtId="0" fontId="43" fillId="0" borderId="0"/>
    <xf numFmtId="0" fontId="43" fillId="0" borderId="0"/>
    <xf numFmtId="0" fontId="86" fillId="0" borderId="0"/>
    <xf numFmtId="0" fontId="37" fillId="0" borderId="0"/>
    <xf numFmtId="0" fontId="86" fillId="0" borderId="0"/>
    <xf numFmtId="0" fontId="86" fillId="0" borderId="0"/>
    <xf numFmtId="0" fontId="52" fillId="0" borderId="0"/>
    <xf numFmtId="0" fontId="37" fillId="0" borderId="0"/>
    <xf numFmtId="0" fontId="37" fillId="0" borderId="0"/>
    <xf numFmtId="0" fontId="1" fillId="0" borderId="0"/>
    <xf numFmtId="0" fontId="87"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43" fillId="0" borderId="0"/>
    <xf numFmtId="0" fontId="14" fillId="0" borderId="0"/>
    <xf numFmtId="0" fontId="14" fillId="0" borderId="0"/>
    <xf numFmtId="0" fontId="43" fillId="0" borderId="0"/>
    <xf numFmtId="0" fontId="43" fillId="0" borderId="0"/>
    <xf numFmtId="0" fontId="43" fillId="0" borderId="0"/>
    <xf numFmtId="0" fontId="1" fillId="0" borderId="0"/>
    <xf numFmtId="0" fontId="84" fillId="0" borderId="0"/>
    <xf numFmtId="0" fontId="43" fillId="0" borderId="0"/>
    <xf numFmtId="0" fontId="84" fillId="0" borderId="0"/>
    <xf numFmtId="0" fontId="43" fillId="0" borderId="0"/>
    <xf numFmtId="0" fontId="43" fillId="0" borderId="0"/>
    <xf numFmtId="0" fontId="84" fillId="0" borderId="0"/>
    <xf numFmtId="0" fontId="84" fillId="0" borderId="0"/>
    <xf numFmtId="0" fontId="43" fillId="0" borderId="0"/>
    <xf numFmtId="0" fontId="87" fillId="0" borderId="0"/>
    <xf numFmtId="0" fontId="85" fillId="0" borderId="0"/>
    <xf numFmtId="0" fontId="43" fillId="0" borderId="0"/>
    <xf numFmtId="0" fontId="87" fillId="0" borderId="0"/>
    <xf numFmtId="0" fontId="84" fillId="0" borderId="0"/>
    <xf numFmtId="0" fontId="43" fillId="0" borderId="0"/>
    <xf numFmtId="0" fontId="1" fillId="0" borderId="0"/>
    <xf numFmtId="0" fontId="43" fillId="0" borderId="0"/>
    <xf numFmtId="0" fontId="43" fillId="0" borderId="0"/>
    <xf numFmtId="0" fontId="43"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52"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52" fillId="0" borderId="0"/>
    <xf numFmtId="0" fontId="86" fillId="0" borderId="0"/>
    <xf numFmtId="0" fontId="33" fillId="0" borderId="0"/>
    <xf numFmtId="0" fontId="1" fillId="0" borderId="0"/>
    <xf numFmtId="0" fontId="43" fillId="0" borderId="0"/>
    <xf numFmtId="0" fontId="43" fillId="0" borderId="0"/>
    <xf numFmtId="0" fontId="43" fillId="0" borderId="0"/>
    <xf numFmtId="0" fontId="43"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 fillId="0" borderId="0"/>
    <xf numFmtId="0" fontId="43" fillId="0" borderId="0"/>
    <xf numFmtId="0" fontId="1"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3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2" fillId="0" borderId="0"/>
    <xf numFmtId="0" fontId="43" fillId="0" borderId="0"/>
    <xf numFmtId="0" fontId="43" fillId="0" borderId="0"/>
    <xf numFmtId="0" fontId="43" fillId="0" borderId="0"/>
    <xf numFmtId="0" fontId="52" fillId="0" borderId="0"/>
    <xf numFmtId="0" fontId="43" fillId="0" borderId="0"/>
    <xf numFmtId="0" fontId="37" fillId="0" borderId="0"/>
    <xf numFmtId="0" fontId="52"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90" fillId="0" borderId="0"/>
    <xf numFmtId="0" fontId="90" fillId="0" borderId="0"/>
    <xf numFmtId="0" fontId="90" fillId="0" borderId="0"/>
    <xf numFmtId="0" fontId="43" fillId="0" borderId="0"/>
    <xf numFmtId="0" fontId="52" fillId="0" borderId="0"/>
    <xf numFmtId="0" fontId="52" fillId="0" borderId="0"/>
    <xf numFmtId="0" fontId="43" fillId="0" borderId="0"/>
    <xf numFmtId="0" fontId="52" fillId="0" borderId="0"/>
    <xf numFmtId="0" fontId="43" fillId="0" borderId="0"/>
    <xf numFmtId="0" fontId="43" fillId="0" borderId="0"/>
    <xf numFmtId="0" fontId="52"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43" fillId="0" borderId="0"/>
    <xf numFmtId="0" fontId="43" fillId="0" borderId="0"/>
    <xf numFmtId="0" fontId="43" fillId="0" borderId="0"/>
    <xf numFmtId="0" fontId="33" fillId="0" borderId="0"/>
    <xf numFmtId="0" fontId="43" fillId="0" borderId="0"/>
    <xf numFmtId="0" fontId="3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1" fillId="0" borderId="0"/>
    <xf numFmtId="0" fontId="1" fillId="0" borderId="0"/>
    <xf numFmtId="0" fontId="1" fillId="0" borderId="0"/>
    <xf numFmtId="0" fontId="87" fillId="12" borderId="33">
      <alignment vertical="top"/>
    </xf>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50" borderId="7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37" fillId="12" borderId="33" applyNumberFormat="0" applyFont="0" applyAlignment="0" applyProtection="0"/>
    <xf numFmtId="0" fontId="43" fillId="50" borderId="73" applyNumberFormat="0" applyFont="0" applyAlignment="0" applyProtection="0"/>
    <xf numFmtId="0" fontId="50" fillId="115" borderId="33">
      <alignment vertical="top"/>
    </xf>
    <xf numFmtId="0" fontId="91" fillId="0" borderId="0"/>
    <xf numFmtId="0" fontId="92" fillId="10" borderId="30">
      <alignment vertical="top"/>
    </xf>
    <xf numFmtId="0" fontId="23" fillId="10" borderId="30"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62" borderId="74" applyNumberFormat="0" applyAlignment="0" applyProtection="0"/>
    <xf numFmtId="0" fontId="93" fillId="106" borderId="74" applyNumberFormat="0" applyAlignment="0" applyProtection="0"/>
    <xf numFmtId="0" fontId="92" fillId="107" borderId="30">
      <alignment vertical="top"/>
    </xf>
    <xf numFmtId="40" fontId="94" fillId="116" borderId="0">
      <alignment horizontal="right"/>
    </xf>
    <xf numFmtId="0" fontId="95" fillId="116" borderId="0">
      <alignment horizontal="right"/>
    </xf>
    <xf numFmtId="0" fontId="96" fillId="116" borderId="75"/>
    <xf numFmtId="0" fontId="96" fillId="0" borderId="0" applyBorder="0">
      <alignment horizontal="centerContinuous"/>
    </xf>
    <xf numFmtId="0" fontId="97" fillId="0" borderId="0" applyBorder="0">
      <alignment horizontal="centerContinuous"/>
    </xf>
    <xf numFmtId="174" fontId="98" fillId="0" borderId="0" applyFont="0" applyFill="0" applyBorder="0" applyProtection="0">
      <alignment horizontal="center"/>
      <protection locked="0"/>
    </xf>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2"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2"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51" fillId="0" borderId="0" applyFont="0" applyFill="0" applyBorder="0" applyAlignment="0" applyProtection="0"/>
    <xf numFmtId="9" fontId="50" fillId="0" borderId="0">
      <alignment vertical="top"/>
    </xf>
    <xf numFmtId="9" fontId="50" fillId="0" borderId="0">
      <alignment vertical="top"/>
    </xf>
    <xf numFmtId="9" fontId="50" fillId="0" borderId="0">
      <alignment vertical="top"/>
    </xf>
    <xf numFmtId="9" fontId="50" fillId="0" borderId="0">
      <alignment vertical="top"/>
    </xf>
    <xf numFmtId="9" fontId="4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43" fillId="0" borderId="0" applyFont="0" applyFill="0" applyBorder="0" applyAlignment="0" applyProtection="0"/>
    <xf numFmtId="0" fontId="43" fillId="37" borderId="76" applyBorder="0" applyAlignment="0">
      <alignment horizontal="center" vertical="top"/>
    </xf>
    <xf numFmtId="172" fontId="99" fillId="117" borderId="0" applyNumberFormat="0">
      <alignment vertical="center"/>
    </xf>
    <xf numFmtId="0" fontId="15" fillId="0" borderId="0">
      <alignment vertical="top"/>
    </xf>
    <xf numFmtId="0" fontId="15" fillId="0" borderId="0" applyNumberFormat="0" applyFill="0" applyBorder="0" applyAlignment="0" applyProtection="0"/>
    <xf numFmtId="0" fontId="100" fillId="0" borderId="0" applyNumberFormat="0" applyFill="0" applyBorder="0" applyProtection="0">
      <alignment horizontal="left" vertical="center"/>
    </xf>
    <xf numFmtId="0" fontId="100" fillId="0" borderId="0" applyNumberFormat="0" applyFill="0" applyBorder="0" applyProtection="0">
      <alignment horizontal="left" vertical="center"/>
    </xf>
    <xf numFmtId="49" fontId="101" fillId="111" borderId="77">
      <alignment horizontal="center" vertical="center" wrapText="1"/>
    </xf>
    <xf numFmtId="0" fontId="15" fillId="0" borderId="0" applyNumberFormat="0" applyFill="0" applyBorder="0" applyAlignment="0" applyProtection="0"/>
    <xf numFmtId="49" fontId="101" fillId="111" borderId="77">
      <alignment horizontal="center" vertical="center" wrapText="1"/>
    </xf>
    <xf numFmtId="0" fontId="100" fillId="0" borderId="0" applyNumberFormat="0" applyFill="0" applyBorder="0" applyProtection="0">
      <alignment horizontal="left" vertical="center"/>
    </xf>
    <xf numFmtId="0" fontId="102" fillId="0" borderId="0" applyNumberFormat="0" applyFill="0" applyBorder="0" applyAlignment="0" applyProtection="0"/>
    <xf numFmtId="0" fontId="100" fillId="0" borderId="0" applyNumberFormat="0" applyFill="0" applyBorder="0" applyProtection="0">
      <alignment horizontal="left" vertical="center"/>
    </xf>
    <xf numFmtId="0" fontId="103" fillId="0" borderId="0" applyNumberFormat="0" applyFill="0" applyBorder="0" applyAlignment="0" applyProtection="0"/>
    <xf numFmtId="0" fontId="43" fillId="0" borderId="72" applyBorder="0">
      <alignment horizontal="center" vertical="top" wrapText="1"/>
    </xf>
    <xf numFmtId="169" fontId="43" fillId="0" borderId="78" applyNumberFormat="0" applyFont="0" applyFill="0" applyAlignment="0"/>
    <xf numFmtId="169" fontId="43" fillId="0" borderId="78" applyNumberFormat="0" applyFont="0" applyFill="0" applyAlignment="0"/>
    <xf numFmtId="0" fontId="104" fillId="0" borderId="34">
      <alignment vertical="top"/>
    </xf>
    <xf numFmtId="0" fontId="29" fillId="0" borderId="34"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79" applyNumberFormat="0" applyFill="0" applyAlignment="0" applyProtection="0"/>
    <xf numFmtId="0" fontId="34" fillId="0" borderId="80" applyNumberFormat="0" applyFill="0" applyAlignment="0" applyProtection="0"/>
    <xf numFmtId="0" fontId="105" fillId="0" borderId="0">
      <alignment vertical="top"/>
    </xf>
    <xf numFmtId="0" fontId="27" fillId="0" borderId="0" applyNumberFormat="0" applyFill="0" applyBorder="0" applyAlignment="0" applyProtection="0"/>
    <xf numFmtId="0" fontId="106" fillId="0" borderId="0" applyNumberFormat="0" applyFill="0" applyBorder="0" applyAlignment="0" applyProtection="0"/>
  </cellStyleXfs>
  <cellXfs count="313">
    <xf numFmtId="0" fontId="0" fillId="0" borderId="0" xfId="0"/>
    <xf numFmtId="0" fontId="3" fillId="0" borderId="3" xfId="0" applyFont="1" applyBorder="1"/>
    <xf numFmtId="0" fontId="3" fillId="0" borderId="3" xfId="0" applyFont="1" applyBorder="1" applyAlignment="1">
      <alignment horizontal="left"/>
    </xf>
    <xf numFmtId="0" fontId="7" fillId="0" borderId="9" xfId="0" applyFont="1" applyBorder="1" applyAlignment="1">
      <alignment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168" fontId="7" fillId="4" borderId="12" xfId="0" applyNumberFormat="1" applyFont="1" applyFill="1" applyBorder="1" applyAlignment="1">
      <alignment horizontal="center" vertical="center"/>
    </xf>
    <xf numFmtId="0" fontId="7" fillId="0" borderId="13" xfId="0" applyFont="1" applyBorder="1" applyAlignment="1">
      <alignment vertical="center"/>
    </xf>
    <xf numFmtId="168" fontId="7" fillId="0" borderId="14" xfId="0" applyNumberFormat="1" applyFont="1" applyBorder="1" applyAlignment="1">
      <alignment horizontal="center" vertical="center"/>
    </xf>
    <xf numFmtId="168" fontId="7" fillId="0" borderId="15" xfId="0" applyNumberFormat="1" applyFont="1" applyBorder="1" applyAlignment="1">
      <alignment horizontal="center" vertical="center"/>
    </xf>
    <xf numFmtId="168" fontId="7" fillId="4" borderId="16" xfId="0" applyNumberFormat="1" applyFont="1" applyFill="1" applyBorder="1" applyAlignment="1">
      <alignment horizontal="center" vertical="center"/>
    </xf>
    <xf numFmtId="0" fontId="7" fillId="0" borderId="17" xfId="0" applyFont="1" applyBorder="1" applyAlignment="1">
      <alignment vertical="center"/>
    </xf>
    <xf numFmtId="168" fontId="7" fillId="0" borderId="18" xfId="0" applyNumberFormat="1" applyFont="1" applyBorder="1" applyAlignment="1">
      <alignment horizontal="center" vertical="center"/>
    </xf>
    <xf numFmtId="168" fontId="7" fillId="4" borderId="19" xfId="0" applyNumberFormat="1" applyFont="1" applyFill="1" applyBorder="1" applyAlignment="1">
      <alignment horizontal="center" vertical="center"/>
    </xf>
    <xf numFmtId="9" fontId="7" fillId="0" borderId="10" xfId="0" applyNumberFormat="1" applyFont="1" applyBorder="1" applyAlignment="1">
      <alignment horizontal="center" vertical="center"/>
    </xf>
    <xf numFmtId="9" fontId="7" fillId="4" borderId="12"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4" fillId="0" borderId="3" xfId="0" applyFont="1" applyBorder="1"/>
    <xf numFmtId="0" fontId="4" fillId="4" borderId="5" xfId="0" applyFont="1" applyFill="1" applyBorder="1"/>
    <xf numFmtId="0" fontId="4" fillId="4" borderId="7" xfId="0" applyFont="1" applyFill="1" applyBorder="1"/>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7" xfId="0" applyFont="1" applyFill="1" applyBorder="1"/>
    <xf numFmtId="0" fontId="4" fillId="0" borderId="0" xfId="0" applyFont="1"/>
    <xf numFmtId="0" fontId="4" fillId="2" borderId="0" xfId="0" applyFont="1" applyFill="1"/>
    <xf numFmtId="0" fontId="5" fillId="2" borderId="0" xfId="0" applyFont="1" applyFill="1"/>
    <xf numFmtId="0" fontId="4" fillId="2" borderId="0" xfId="0" applyFont="1" applyFill="1" applyAlignment="1">
      <alignment horizontal="center"/>
    </xf>
    <xf numFmtId="0" fontId="4" fillId="0" borderId="21"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31" fillId="37" borderId="37" xfId="1" applyFont="1" applyFill="1" applyBorder="1" applyAlignment="1">
      <alignment horizontal="left" vertical="center"/>
    </xf>
    <xf numFmtId="0" fontId="31" fillId="0" borderId="0" xfId="1" applyFont="1" applyAlignment="1">
      <alignment horizontal="left" vertical="center"/>
    </xf>
    <xf numFmtId="0" fontId="35" fillId="0" borderId="51" xfId="1" applyFont="1" applyBorder="1" applyAlignment="1">
      <alignment horizontal="center" vertical="center" wrapText="1"/>
    </xf>
    <xf numFmtId="0" fontId="4" fillId="0" borderId="86"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168" fontId="4" fillId="0" borderId="10" xfId="0" applyNumberFormat="1" applyFont="1" applyBorder="1" applyAlignment="1" applyProtection="1">
      <alignment horizontal="center" wrapText="1"/>
      <protection locked="0"/>
    </xf>
    <xf numFmtId="168" fontId="4" fillId="0" borderId="11" xfId="0" applyNumberFormat="1" applyFont="1" applyBorder="1" applyAlignment="1" applyProtection="1">
      <alignment horizontal="center" wrapText="1"/>
      <protection locked="0"/>
    </xf>
    <xf numFmtId="0" fontId="4" fillId="4" borderId="5" xfId="0" applyFont="1" applyFill="1" applyBorder="1" applyAlignment="1">
      <alignment wrapText="1"/>
    </xf>
    <xf numFmtId="0" fontId="4" fillId="4" borderId="7" xfId="0" applyFont="1" applyFill="1" applyBorder="1" applyAlignment="1">
      <alignment wrapText="1"/>
    </xf>
    <xf numFmtId="0" fontId="4" fillId="0" borderId="21" xfId="0" applyFont="1" applyBorder="1" applyAlignment="1" applyProtection="1">
      <alignment horizontal="center" wrapText="1"/>
      <protection locked="0"/>
    </xf>
    <xf numFmtId="0" fontId="4" fillId="2" borderId="10" xfId="0" applyFont="1" applyFill="1" applyBorder="1" applyAlignment="1">
      <alignment horizontal="center" wrapText="1"/>
    </xf>
    <xf numFmtId="0" fontId="4" fillId="118" borderId="10" xfId="0" applyFont="1" applyFill="1" applyBorder="1" applyAlignment="1">
      <alignment horizontal="center" wrapText="1"/>
    </xf>
    <xf numFmtId="0" fontId="4" fillId="4" borderId="88" xfId="0" applyFont="1" applyFill="1" applyBorder="1" applyAlignment="1">
      <alignment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168" fontId="107" fillId="118" borderId="100" xfId="0" applyNumberFormat="1" applyFont="1" applyFill="1" applyBorder="1" applyAlignment="1">
      <alignment horizontal="center" vertical="center" wrapText="1"/>
    </xf>
    <xf numFmtId="168" fontId="4" fillId="118" borderId="10" xfId="0" applyNumberFormat="1" applyFont="1" applyFill="1" applyBorder="1" applyAlignment="1">
      <alignment horizontal="center" wrapText="1"/>
    </xf>
    <xf numFmtId="168" fontId="4" fillId="118" borderId="11" xfId="0" applyNumberFormat="1" applyFont="1" applyFill="1" applyBorder="1" applyAlignment="1">
      <alignment horizontal="center" wrapText="1"/>
    </xf>
    <xf numFmtId="168" fontId="107" fillId="118" borderId="101" xfId="0" applyNumberFormat="1" applyFont="1" applyFill="1" applyBorder="1" applyAlignment="1">
      <alignment horizontal="center" vertical="center" wrapText="1"/>
    </xf>
    <xf numFmtId="168" fontId="4" fillId="118" borderId="99" xfId="0" applyNumberFormat="1" applyFont="1" applyFill="1" applyBorder="1" applyAlignment="1">
      <alignment horizontal="center" wrapText="1"/>
    </xf>
    <xf numFmtId="168" fontId="10" fillId="4" borderId="102" xfId="0" applyNumberFormat="1" applyFont="1" applyFill="1" applyBorder="1" applyAlignment="1">
      <alignment horizontal="center" vertical="center" wrapText="1"/>
    </xf>
    <xf numFmtId="168" fontId="35" fillId="119" borderId="81" xfId="1348" applyNumberFormat="1" applyFont="1" applyFill="1" applyBorder="1" applyAlignment="1">
      <alignment horizontal="center" vertical="center" wrapText="1"/>
    </xf>
    <xf numFmtId="168" fontId="5" fillId="4" borderId="103" xfId="0" applyNumberFormat="1" applyFont="1" applyFill="1" applyBorder="1" applyAlignment="1">
      <alignment horizontal="center" wrapText="1"/>
    </xf>
    <xf numFmtId="168" fontId="5" fillId="4" borderId="104" xfId="0" applyNumberFormat="1" applyFont="1" applyFill="1" applyBorder="1" applyAlignment="1">
      <alignment horizontal="center" wrapText="1"/>
    </xf>
    <xf numFmtId="168" fontId="5" fillId="4" borderId="81" xfId="0" applyNumberFormat="1" applyFont="1" applyFill="1" applyBorder="1" applyAlignment="1">
      <alignment horizontal="center" wrapText="1"/>
    </xf>
    <xf numFmtId="0" fontId="12" fillId="4" borderId="81" xfId="0" applyFont="1" applyFill="1" applyBorder="1" applyAlignment="1">
      <alignment horizontal="center" vertical="center" wrapText="1"/>
    </xf>
    <xf numFmtId="168" fontId="4" fillId="0" borderId="55" xfId="0" applyNumberFormat="1" applyFont="1" applyBorder="1" applyAlignment="1" applyProtection="1">
      <alignment horizontal="center" wrapText="1"/>
      <protection locked="0"/>
    </xf>
    <xf numFmtId="0" fontId="4" fillId="2" borderId="82" xfId="0" applyFont="1" applyFill="1" applyBorder="1" applyAlignment="1">
      <alignment horizontal="center" wrapText="1"/>
    </xf>
    <xf numFmtId="168" fontId="4" fillId="0" borderId="82" xfId="0" applyNumberFormat="1" applyFont="1" applyBorder="1" applyAlignment="1" applyProtection="1">
      <alignment horizontal="center" wrapText="1"/>
      <protection locked="0"/>
    </xf>
    <xf numFmtId="168" fontId="4" fillId="118" borderId="82" xfId="0" applyNumberFormat="1" applyFont="1" applyFill="1" applyBorder="1" applyAlignment="1">
      <alignment horizontal="center" wrapText="1"/>
    </xf>
    <xf numFmtId="0" fontId="10" fillId="0" borderId="90" xfId="0" applyFont="1" applyBorder="1" applyAlignment="1">
      <alignment horizontal="center" vertical="center" wrapText="1"/>
    </xf>
    <xf numFmtId="0" fontId="10" fillId="2" borderId="90" xfId="0" applyFont="1" applyFill="1" applyBorder="1" applyAlignment="1">
      <alignment horizontal="center" vertical="center" wrapText="1"/>
    </xf>
    <xf numFmtId="168" fontId="107" fillId="118" borderId="90" xfId="0" applyNumberFormat="1" applyFont="1" applyFill="1" applyBorder="1" applyAlignment="1">
      <alignment horizontal="center" vertical="center" wrapText="1"/>
    </xf>
    <xf numFmtId="168" fontId="107" fillId="118" borderId="106" xfId="0" applyNumberFormat="1" applyFont="1" applyFill="1" applyBorder="1" applyAlignment="1">
      <alignment horizontal="center" vertical="center" wrapText="1"/>
    </xf>
    <xf numFmtId="168" fontId="4" fillId="118" borderId="76" xfId="0" applyNumberFormat="1" applyFont="1" applyFill="1" applyBorder="1" applyAlignment="1">
      <alignment horizontal="center" wrapText="1"/>
    </xf>
    <xf numFmtId="168" fontId="35" fillId="119" borderId="92" xfId="1348" applyNumberFormat="1" applyFont="1" applyFill="1" applyBorder="1" applyAlignment="1">
      <alignment horizontal="center" vertical="center" wrapText="1"/>
    </xf>
    <xf numFmtId="168" fontId="4" fillId="0" borderId="107" xfId="0" applyNumberFormat="1" applyFont="1" applyBorder="1" applyAlignment="1" applyProtection="1">
      <alignment horizontal="center" wrapText="1"/>
      <protection locked="0"/>
    </xf>
    <xf numFmtId="168" fontId="4" fillId="118" borderId="107" xfId="0" applyNumberFormat="1" applyFont="1" applyFill="1" applyBorder="1" applyAlignment="1">
      <alignment horizontal="center" wrapText="1"/>
    </xf>
    <xf numFmtId="168" fontId="4" fillId="118" borderId="108" xfId="0" applyNumberFormat="1" applyFont="1" applyFill="1" applyBorder="1" applyAlignment="1">
      <alignment horizontal="center" wrapText="1"/>
    </xf>
    <xf numFmtId="0" fontId="4" fillId="4" borderId="87" xfId="0" applyFont="1" applyFill="1" applyBorder="1" applyAlignment="1">
      <alignment wrapText="1"/>
    </xf>
    <xf numFmtId="168" fontId="5" fillId="4" borderId="88" xfId="0" applyNumberFormat="1" applyFont="1" applyFill="1" applyBorder="1" applyAlignment="1">
      <alignment horizontal="center" wrapText="1"/>
    </xf>
    <xf numFmtId="168" fontId="5" fillId="4" borderId="36" xfId="0" applyNumberFormat="1" applyFont="1" applyFill="1" applyBorder="1" applyAlignment="1">
      <alignment horizontal="center" wrapText="1"/>
    </xf>
    <xf numFmtId="168" fontId="5" fillId="4" borderId="92" xfId="0" applyNumberFormat="1" applyFont="1" applyFill="1" applyBorder="1" applyAlignment="1">
      <alignment horizontal="center" wrapText="1"/>
    </xf>
    <xf numFmtId="9" fontId="4" fillId="0" borderId="82" xfId="0" applyNumberFormat="1" applyFont="1" applyBorder="1" applyAlignment="1" applyProtection="1">
      <alignment horizontal="center" wrapText="1"/>
      <protection locked="0"/>
    </xf>
    <xf numFmtId="9" fontId="4" fillId="0" borderId="10" xfId="0" applyNumberFormat="1" applyFont="1" applyBorder="1" applyAlignment="1" applyProtection="1">
      <alignment horizontal="center" wrapText="1"/>
      <protection locked="0"/>
    </xf>
    <xf numFmtId="0" fontId="4" fillId="0" borderId="5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10" fillId="3" borderId="90" xfId="0" applyFont="1" applyFill="1" applyBorder="1" applyAlignment="1">
      <alignment horizontal="center" vertical="center" wrapText="1"/>
    </xf>
    <xf numFmtId="0" fontId="4" fillId="0" borderId="1" xfId="0" applyFont="1" applyBorder="1" applyAlignment="1">
      <alignment horizontal="left"/>
    </xf>
    <xf numFmtId="0" fontId="87" fillId="0" borderId="0" xfId="0" applyFont="1"/>
    <xf numFmtId="168" fontId="0" fillId="0" borderId="0" xfId="0" applyNumberFormat="1"/>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9" fillId="118" borderId="88" xfId="0" applyFont="1" applyFill="1" applyBorder="1" applyAlignment="1">
      <alignment horizontal="center" vertical="center" wrapText="1"/>
    </xf>
    <xf numFmtId="0" fontId="9" fillId="0" borderId="89" xfId="0" applyFont="1" applyBorder="1" applyAlignment="1">
      <alignment horizontal="center" vertical="center" wrapText="1"/>
    </xf>
    <xf numFmtId="0" fontId="5" fillId="0" borderId="93" xfId="0" applyFont="1" applyBorder="1"/>
    <xf numFmtId="0" fontId="10" fillId="0" borderId="83" xfId="0" applyFont="1" applyBorder="1" applyAlignment="1">
      <alignment horizontal="center" vertical="center" wrapText="1"/>
    </xf>
    <xf numFmtId="0" fontId="4" fillId="2" borderId="10" xfId="0" applyFont="1" applyFill="1" applyBorder="1" applyAlignment="1">
      <alignment horizontal="center"/>
    </xf>
    <xf numFmtId="9" fontId="5" fillId="4" borderId="7" xfId="0" applyNumberFormat="1" applyFont="1" applyFill="1" applyBorder="1" applyAlignment="1">
      <alignment horizontal="center" wrapText="1"/>
    </xf>
    <xf numFmtId="168" fontId="5" fillId="4" borderId="7" xfId="0" applyNumberFormat="1" applyFont="1" applyFill="1" applyBorder="1" applyAlignment="1">
      <alignment horizontal="center" vertical="center" wrapText="1"/>
    </xf>
    <xf numFmtId="168" fontId="5" fillId="4" borderId="3" xfId="0" applyNumberFormat="1" applyFont="1" applyFill="1" applyBorder="1" applyAlignment="1">
      <alignment horizontal="center" wrapText="1"/>
    </xf>
    <xf numFmtId="0" fontId="4" fillId="0" borderId="82" xfId="0" applyFont="1" applyBorder="1" applyAlignment="1" applyProtection="1">
      <alignment horizontal="center" wrapText="1"/>
      <protection locked="0"/>
    </xf>
    <xf numFmtId="0" fontId="4" fillId="0" borderId="1" xfId="0" applyFont="1" applyBorder="1"/>
    <xf numFmtId="0" fontId="5" fillId="0" borderId="1" xfId="0" applyFont="1" applyBorder="1"/>
    <xf numFmtId="168" fontId="6" fillId="0" borderId="0" xfId="0" applyNumberFormat="1" applyFont="1"/>
    <xf numFmtId="0" fontId="6" fillId="0" borderId="0" xfId="0" applyFont="1"/>
    <xf numFmtId="0" fontId="108" fillId="0" borderId="0" xfId="0" applyFont="1"/>
    <xf numFmtId="0" fontId="10" fillId="0" borderId="0" xfId="0" applyFont="1" applyAlignment="1">
      <alignment horizontal="center" vertical="center" wrapText="1"/>
    </xf>
    <xf numFmtId="40" fontId="0" fillId="0" borderId="0" xfId="0" applyNumberFormat="1"/>
    <xf numFmtId="40" fontId="108" fillId="0" borderId="0" xfId="0" applyNumberFormat="1" applyFont="1"/>
    <xf numFmtId="2" fontId="5" fillId="4" borderId="7" xfId="0" applyNumberFormat="1" applyFont="1" applyFill="1" applyBorder="1" applyAlignment="1">
      <alignment horizontal="center" wrapText="1"/>
    </xf>
    <xf numFmtId="2" fontId="5" fillId="4" borderId="1" xfId="0" applyNumberFormat="1" applyFont="1" applyFill="1" applyBorder="1" applyAlignment="1">
      <alignment horizontal="center" wrapText="1"/>
    </xf>
    <xf numFmtId="168" fontId="4" fillId="0" borderId="114" xfId="0" applyNumberFormat="1" applyFont="1" applyBorder="1" applyAlignment="1" applyProtection="1">
      <alignment horizontal="center" wrapText="1"/>
      <protection locked="0"/>
    </xf>
    <xf numFmtId="168" fontId="4" fillId="0" borderId="115" xfId="0" applyNumberFormat="1" applyFont="1" applyBorder="1" applyAlignment="1" applyProtection="1">
      <alignment horizontal="center" wrapText="1"/>
      <protection locked="0"/>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center" vertical="top" wrapText="1"/>
    </xf>
    <xf numFmtId="0" fontId="5" fillId="0" borderId="89" xfId="0" applyFont="1" applyBorder="1" applyAlignment="1">
      <alignment horizontal="center" vertical="top" wrapText="1"/>
    </xf>
    <xf numFmtId="0" fontId="5" fillId="4" borderId="91" xfId="0" applyFont="1" applyFill="1" applyBorder="1" applyAlignment="1">
      <alignment horizontal="center" vertical="top" wrapText="1"/>
    </xf>
    <xf numFmtId="9" fontId="7" fillId="0" borderId="98" xfId="0" applyNumberFormat="1" applyFont="1" applyBorder="1" applyAlignment="1">
      <alignment horizontal="center" vertical="center"/>
    </xf>
    <xf numFmtId="9" fontId="7" fillId="4" borderId="116" xfId="0" applyNumberFormat="1" applyFont="1" applyFill="1" applyBorder="1" applyAlignment="1">
      <alignment horizontal="center" vertical="center"/>
    </xf>
    <xf numFmtId="0" fontId="8" fillId="5" borderId="35" xfId="0" applyFont="1" applyFill="1" applyBorder="1" applyAlignment="1">
      <alignment vertical="center"/>
    </xf>
    <xf numFmtId="168" fontId="5" fillId="4" borderId="88" xfId="0" applyNumberFormat="1" applyFont="1" applyFill="1" applyBorder="1" applyAlignment="1">
      <alignment horizontal="center" vertical="center"/>
    </xf>
    <xf numFmtId="168" fontId="5" fillId="4" borderId="89" xfId="0" applyNumberFormat="1" applyFont="1" applyFill="1" applyBorder="1" applyAlignment="1">
      <alignment horizontal="center" vertical="center"/>
    </xf>
    <xf numFmtId="168" fontId="5" fillId="4" borderId="91" xfId="0" applyNumberFormat="1" applyFont="1" applyFill="1" applyBorder="1" applyAlignment="1">
      <alignment horizontal="center" vertical="center"/>
    </xf>
    <xf numFmtId="9" fontId="5" fillId="4" borderId="88" xfId="0" applyNumberFormat="1" applyFont="1" applyFill="1" applyBorder="1" applyAlignment="1">
      <alignment horizontal="center" vertical="center"/>
    </xf>
    <xf numFmtId="9" fontId="5" fillId="4" borderId="91"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2" fontId="4" fillId="0" borderId="86" xfId="0" applyNumberFormat="1" applyFont="1" applyBorder="1" applyAlignment="1" applyProtection="1">
      <alignment horizontal="center" wrapText="1"/>
      <protection locked="0"/>
    </xf>
    <xf numFmtId="0" fontId="10" fillId="3" borderId="51" xfId="0" applyFont="1" applyFill="1" applyBorder="1" applyAlignment="1">
      <alignment horizontal="center" vertical="center" wrapText="1"/>
    </xf>
    <xf numFmtId="0" fontId="9" fillId="0" borderId="92" xfId="0" applyFont="1" applyBorder="1" applyAlignment="1">
      <alignment horizontal="center" vertical="center" wrapText="1"/>
    </xf>
    <xf numFmtId="0" fontId="4" fillId="4" borderId="119" xfId="0" applyFont="1" applyFill="1" applyBorder="1" applyAlignment="1">
      <alignment wrapText="1"/>
    </xf>
    <xf numFmtId="0" fontId="4" fillId="4" borderId="120" xfId="0" applyFont="1" applyFill="1" applyBorder="1" applyAlignment="1">
      <alignment wrapText="1"/>
    </xf>
    <xf numFmtId="0" fontId="4" fillId="4" borderId="121" xfId="0" applyFont="1" applyFill="1" applyBorder="1" applyAlignment="1">
      <alignment wrapText="1"/>
    </xf>
    <xf numFmtId="168" fontId="5" fillId="4" borderId="121" xfId="0" applyNumberFormat="1" applyFont="1" applyFill="1" applyBorder="1" applyAlignment="1">
      <alignment horizontal="center" vertical="center" wrapText="1"/>
    </xf>
    <xf numFmtId="168" fontId="5" fillId="4" borderId="122" xfId="0" applyNumberFormat="1" applyFont="1" applyFill="1" applyBorder="1" applyAlignment="1">
      <alignment horizontal="center" vertical="center" wrapText="1"/>
    </xf>
    <xf numFmtId="2" fontId="5" fillId="4" borderId="120" xfId="0" applyNumberFormat="1" applyFont="1" applyFill="1" applyBorder="1" applyAlignment="1">
      <alignment horizontal="center" vertical="center" wrapText="1"/>
    </xf>
    <xf numFmtId="0" fontId="9" fillId="0" borderId="124" xfId="0" applyFont="1" applyBorder="1" applyAlignment="1">
      <alignment horizontal="center" vertical="center" wrapText="1"/>
    </xf>
    <xf numFmtId="2" fontId="4" fillId="0" borderId="20" xfId="0" applyNumberFormat="1" applyFont="1" applyBorder="1" applyAlignment="1" applyProtection="1">
      <alignment horizontal="center" wrapText="1"/>
      <protection locked="0"/>
    </xf>
    <xf numFmtId="2" fontId="5" fillId="4" borderId="125" xfId="0" applyNumberFormat="1" applyFont="1" applyFill="1" applyBorder="1" applyAlignment="1">
      <alignment horizontal="center" vertical="center" wrapText="1"/>
    </xf>
    <xf numFmtId="0" fontId="9" fillId="4" borderId="81" xfId="0" applyFont="1" applyFill="1" applyBorder="1" applyAlignment="1">
      <alignment horizontal="center" vertical="center" wrapText="1"/>
    </xf>
    <xf numFmtId="168" fontId="5" fillId="4" borderId="123" xfId="0" applyNumberFormat="1" applyFont="1" applyFill="1" applyBorder="1" applyAlignment="1">
      <alignment horizontal="center" vertical="center" wrapText="1"/>
    </xf>
    <xf numFmtId="175" fontId="4" fillId="0" borderId="11" xfId="0" applyNumberFormat="1" applyFont="1" applyBorder="1" applyAlignment="1" applyProtection="1">
      <alignment horizontal="center" wrapText="1"/>
      <protection locked="0"/>
    </xf>
    <xf numFmtId="175" fontId="5" fillId="4" borderId="122" xfId="0" applyNumberFormat="1" applyFont="1" applyFill="1" applyBorder="1" applyAlignment="1">
      <alignment horizontal="center" vertical="center" wrapText="1"/>
    </xf>
    <xf numFmtId="10" fontId="4" fillId="0" borderId="126" xfId="0" applyNumberFormat="1" applyFont="1" applyBorder="1" applyAlignment="1" applyProtection="1">
      <alignment horizontal="center" wrapText="1"/>
      <protection locked="0"/>
    </xf>
    <xf numFmtId="10" fontId="5" fillId="4" borderId="113" xfId="0" applyNumberFormat="1" applyFont="1" applyFill="1" applyBorder="1" applyAlignment="1">
      <alignment horizontal="center" vertical="center" wrapText="1"/>
    </xf>
    <xf numFmtId="2" fontId="5" fillId="4" borderId="103" xfId="0" applyNumberFormat="1" applyFont="1" applyFill="1" applyBorder="1" applyAlignment="1">
      <alignment horizontal="center" wrapText="1"/>
    </xf>
    <xf numFmtId="2" fontId="5" fillId="4" borderId="123" xfId="0" applyNumberFormat="1" applyFont="1" applyFill="1" applyBorder="1" applyAlignment="1">
      <alignment horizontal="center" vertical="center" wrapText="1"/>
    </xf>
    <xf numFmtId="0" fontId="10" fillId="0" borderId="93" xfId="0" applyFont="1" applyBorder="1" applyAlignment="1">
      <alignment horizontal="center" vertical="center" wrapText="1"/>
    </xf>
    <xf numFmtId="0" fontId="4" fillId="0" borderId="127" xfId="0" applyFont="1" applyBorder="1" applyAlignment="1" applyProtection="1">
      <alignment horizontal="center" wrapText="1"/>
      <protection locked="0"/>
    </xf>
    <xf numFmtId="0" fontId="3" fillId="0" borderId="0" xfId="0" applyFont="1"/>
    <xf numFmtId="0" fontId="3" fillId="2" borderId="0" xfId="0" applyFont="1" applyFill="1"/>
    <xf numFmtId="0" fontId="4" fillId="0" borderId="2" xfId="0" applyFont="1" applyBorder="1"/>
    <xf numFmtId="0" fontId="4" fillId="0" borderId="4" xfId="0" applyFont="1" applyBorder="1"/>
    <xf numFmtId="0" fontId="4" fillId="2" borderId="0" xfId="0" applyFont="1" applyFill="1" applyAlignment="1">
      <alignment horizontal="left"/>
    </xf>
    <xf numFmtId="0" fontId="3" fillId="0" borderId="2" xfId="0" applyFont="1" applyBorder="1"/>
    <xf numFmtId="0" fontId="3" fillId="0" borderId="4" xfId="0" applyFont="1" applyBorder="1"/>
    <xf numFmtId="0" fontId="9" fillId="2" borderId="7" xfId="0" applyFont="1" applyFill="1" applyBorder="1" applyAlignment="1">
      <alignment horizontal="center" vertical="center"/>
    </xf>
    <xf numFmtId="168" fontId="9" fillId="120" borderId="105" xfId="0" applyNumberFormat="1" applyFont="1" applyFill="1" applyBorder="1" applyAlignment="1">
      <alignment horizontal="center"/>
    </xf>
    <xf numFmtId="0" fontId="3" fillId="0" borderId="14" xfId="0" applyFont="1" applyBorder="1"/>
    <xf numFmtId="0" fontId="13" fillId="0" borderId="2" xfId="0" applyFont="1" applyBorder="1"/>
    <xf numFmtId="0" fontId="9" fillId="0" borderId="90" xfId="0" applyFont="1" applyBorder="1" applyAlignment="1">
      <alignment horizontal="center" vertical="center"/>
    </xf>
    <xf numFmtId="0" fontId="9" fillId="0" borderId="106" xfId="0" applyFont="1" applyBorder="1" applyAlignment="1">
      <alignment horizontal="center" vertical="center"/>
    </xf>
    <xf numFmtId="0" fontId="3" fillId="0" borderId="22" xfId="0" applyFont="1" applyBorder="1" applyAlignment="1" applyProtection="1">
      <alignment horizontal="center" wrapText="1"/>
      <protection locked="0"/>
    </xf>
    <xf numFmtId="0" fontId="3" fillId="2" borderId="10" xfId="0" applyFont="1" applyFill="1" applyBorder="1" applyAlignment="1">
      <alignment horizontal="center" wrapText="1"/>
    </xf>
    <xf numFmtId="0" fontId="3" fillId="0" borderId="14" xfId="0" applyFont="1" applyBorder="1" applyAlignment="1" applyProtection="1">
      <alignment horizontal="center" wrapText="1"/>
      <protection locked="0"/>
    </xf>
    <xf numFmtId="9" fontId="3" fillId="0" borderId="11" xfId="0" applyNumberFormat="1" applyFont="1" applyBorder="1" applyAlignment="1" applyProtection="1">
      <alignment horizontal="center" wrapText="1"/>
      <protection locked="0"/>
    </xf>
    <xf numFmtId="168" fontId="3" fillId="0" borderId="128" xfId="0" applyNumberFormat="1" applyFont="1" applyBorder="1" applyAlignment="1" applyProtection="1">
      <alignment horizontal="center" wrapText="1"/>
      <protection locked="0"/>
    </xf>
    <xf numFmtId="2" fontId="3" fillId="2" borderId="10"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168" fontId="3" fillId="0" borderId="86" xfId="0" applyNumberFormat="1" applyFont="1" applyBorder="1" applyAlignment="1" applyProtection="1">
      <alignment horizontal="center" wrapText="1"/>
      <protection locked="0"/>
    </xf>
    <xf numFmtId="168" fontId="3" fillId="0" borderId="10" xfId="0" applyNumberFormat="1" applyFont="1" applyBorder="1" applyAlignment="1" applyProtection="1">
      <alignment horizontal="center" wrapText="1"/>
      <protection locked="0"/>
    </xf>
    <xf numFmtId="168" fontId="3" fillId="2" borderId="99" xfId="0" applyNumberFormat="1" applyFont="1" applyFill="1" applyBorder="1" applyAlignment="1">
      <alignment horizontal="center" wrapText="1"/>
    </xf>
    <xf numFmtId="168" fontId="9" fillId="4" borderId="103" xfId="0" applyNumberFormat="1" applyFont="1" applyFill="1" applyBorder="1" applyAlignment="1">
      <alignment horizontal="center" wrapText="1"/>
    </xf>
    <xf numFmtId="168" fontId="9" fillId="4" borderId="109" xfId="0" applyNumberFormat="1" applyFont="1" applyFill="1" applyBorder="1" applyAlignment="1">
      <alignment horizontal="center" wrapText="1"/>
    </xf>
    <xf numFmtId="0" fontId="3" fillId="2" borderId="18" xfId="0" applyFont="1" applyFill="1" applyBorder="1" applyAlignment="1">
      <alignment horizontal="center" wrapText="1"/>
    </xf>
    <xf numFmtId="0" fontId="3" fillId="0" borderId="18" xfId="0" applyFont="1" applyBorder="1" applyAlignment="1" applyProtection="1">
      <alignment horizontal="center" wrapText="1"/>
      <protection locked="0"/>
    </xf>
    <xf numFmtId="168" fontId="3" fillId="0" borderId="129" xfId="0" applyNumberFormat="1" applyFont="1" applyBorder="1" applyAlignment="1" applyProtection="1">
      <alignment horizontal="center" wrapText="1"/>
      <protection locked="0"/>
    </xf>
    <xf numFmtId="2" fontId="3" fillId="2" borderId="18" xfId="0" applyNumberFormat="1" applyFont="1" applyFill="1" applyBorder="1" applyAlignment="1">
      <alignment horizontal="center" wrapText="1"/>
    </xf>
    <xf numFmtId="168" fontId="3" fillId="2" borderId="18" xfId="0" applyNumberFormat="1" applyFont="1" applyFill="1" applyBorder="1" applyAlignment="1">
      <alignment horizontal="center" wrapText="1"/>
    </xf>
    <xf numFmtId="168" fontId="3" fillId="2" borderId="118" xfId="0" applyNumberFormat="1" applyFont="1" applyFill="1" applyBorder="1" applyAlignment="1">
      <alignment horizontal="center" wrapText="1"/>
    </xf>
    <xf numFmtId="168" fontId="3" fillId="0" borderId="117" xfId="0" applyNumberFormat="1" applyFont="1" applyBorder="1" applyAlignment="1" applyProtection="1">
      <alignment horizontal="center" wrapText="1"/>
      <protection locked="0"/>
    </xf>
    <xf numFmtId="168" fontId="3" fillId="2" borderId="98" xfId="0" applyNumberFormat="1" applyFont="1" applyFill="1" applyBorder="1" applyAlignment="1">
      <alignment horizontal="center" wrapText="1"/>
    </xf>
    <xf numFmtId="168" fontId="3" fillId="0" borderId="18" xfId="0" applyNumberFormat="1" applyFont="1" applyBorder="1" applyAlignment="1" applyProtection="1">
      <alignment horizontal="center" wrapText="1"/>
      <protection locked="0"/>
    </xf>
    <xf numFmtId="168" fontId="3" fillId="2" borderId="0" xfId="0" applyNumberFormat="1" applyFont="1" applyFill="1" applyAlignment="1">
      <alignment horizontal="center" wrapText="1"/>
    </xf>
    <xf numFmtId="168" fontId="9" fillId="4" borderId="110" xfId="0" applyNumberFormat="1" applyFont="1" applyFill="1" applyBorder="1" applyAlignment="1">
      <alignment horizontal="center" wrapText="1"/>
    </xf>
    <xf numFmtId="168" fontId="9" fillId="4" borderId="25" xfId="0" applyNumberFormat="1" applyFont="1" applyFill="1" applyBorder="1" applyAlignment="1">
      <alignment horizontal="center" wrapText="1"/>
    </xf>
    <xf numFmtId="0" fontId="13" fillId="4" borderId="87" xfId="0" applyFont="1" applyFill="1" applyBorder="1" applyAlignment="1">
      <alignment horizontal="center" wrapText="1"/>
    </xf>
    <xf numFmtId="0" fontId="13" fillId="4" borderId="88" xfId="0" applyFont="1" applyFill="1" applyBorder="1" applyAlignment="1">
      <alignment horizontal="center" wrapText="1"/>
    </xf>
    <xf numFmtId="0" fontId="13" fillId="4" borderId="89" xfId="0" applyFont="1" applyFill="1" applyBorder="1" applyAlignment="1">
      <alignment horizontal="center" wrapText="1"/>
    </xf>
    <xf numFmtId="0" fontId="13" fillId="4" borderId="35" xfId="0" applyFont="1" applyFill="1" applyBorder="1" applyAlignment="1">
      <alignment horizontal="center" wrapText="1"/>
    </xf>
    <xf numFmtId="168" fontId="109" fillId="4" borderId="130" xfId="0" applyNumberFormat="1" applyFont="1" applyFill="1" applyBorder="1" applyAlignment="1">
      <alignment horizontal="center" wrapText="1"/>
    </xf>
    <xf numFmtId="2" fontId="109" fillId="4" borderId="88" xfId="0" applyNumberFormat="1" applyFont="1" applyFill="1" applyBorder="1" applyAlignment="1">
      <alignment horizontal="center" wrapText="1"/>
    </xf>
    <xf numFmtId="168" fontId="109" fillId="4" borderId="88" xfId="0" applyNumberFormat="1" applyFont="1" applyFill="1" applyBorder="1" applyAlignment="1">
      <alignment horizontal="center" wrapText="1"/>
    </xf>
    <xf numFmtId="168" fontId="109" fillId="4" borderId="89" xfId="0" applyNumberFormat="1" applyFont="1" applyFill="1" applyBorder="1" applyAlignment="1">
      <alignment horizontal="center" wrapText="1"/>
    </xf>
    <xf numFmtId="168" fontId="109" fillId="4" borderId="87" xfId="0" applyNumberFormat="1" applyFont="1" applyFill="1" applyBorder="1" applyAlignment="1">
      <alignment horizontal="center" wrapText="1"/>
    </xf>
    <xf numFmtId="168" fontId="109" fillId="4" borderId="36" xfId="0" applyNumberFormat="1" applyFont="1" applyFill="1" applyBorder="1" applyAlignment="1">
      <alignment horizontal="center" wrapText="1"/>
    </xf>
    <xf numFmtId="168" fontId="109" fillId="4" borderId="81" xfId="0" applyNumberFormat="1" applyFont="1" applyFill="1" applyBorder="1" applyAlignment="1">
      <alignment horizontal="center" wrapText="1"/>
    </xf>
    <xf numFmtId="168" fontId="9" fillId="4" borderId="92" xfId="0" applyNumberFormat="1" applyFont="1" applyFill="1" applyBorder="1" applyAlignment="1">
      <alignment horizontal="center" wrapText="1"/>
    </xf>
    <xf numFmtId="0" fontId="3" fillId="2" borderId="41" xfId="0" applyFont="1" applyFill="1" applyBorder="1"/>
    <xf numFmtId="0" fontId="3" fillId="0" borderId="94" xfId="0" applyFont="1" applyBorder="1"/>
    <xf numFmtId="0" fontId="3" fillId="0" borderId="95" xfId="0" applyFont="1" applyBorder="1"/>
    <xf numFmtId="0" fontId="3" fillId="118" borderId="0" xfId="0" applyFont="1" applyFill="1"/>
    <xf numFmtId="0" fontId="9" fillId="2" borderId="84" xfId="0" applyFont="1" applyFill="1" applyBorder="1" applyAlignment="1">
      <alignment horizontal="center" vertical="center" wrapText="1"/>
    </xf>
    <xf numFmtId="0" fontId="9" fillId="0" borderId="84" xfId="0" applyFont="1" applyBorder="1" applyAlignment="1">
      <alignment horizontal="center" vertical="center" wrapText="1"/>
    </xf>
    <xf numFmtId="168" fontId="9" fillId="120" borderId="81" xfId="0" applyNumberFormat="1" applyFont="1" applyFill="1" applyBorder="1" applyAlignment="1">
      <alignment horizontal="center"/>
    </xf>
    <xf numFmtId="0" fontId="3" fillId="118" borderId="37" xfId="0" applyFont="1" applyFill="1" applyBorder="1"/>
    <xf numFmtId="0" fontId="9" fillId="0" borderId="0" xfId="0" applyFont="1"/>
    <xf numFmtId="0" fontId="9" fillId="2" borderId="0" xfId="0" applyFont="1" applyFill="1"/>
    <xf numFmtId="168" fontId="9" fillId="120" borderId="41" xfId="0" applyNumberFormat="1" applyFont="1" applyFill="1" applyBorder="1" applyAlignment="1">
      <alignment horizontal="center"/>
    </xf>
    <xf numFmtId="0" fontId="9" fillId="0" borderId="94" xfId="0" applyFont="1" applyBorder="1"/>
    <xf numFmtId="0" fontId="3" fillId="0" borderId="0" xfId="0" applyFont="1" applyAlignment="1">
      <alignment horizontal="left" vertical="top"/>
    </xf>
    <xf numFmtId="0" fontId="3" fillId="2" borderId="0" xfId="0" applyFont="1" applyFill="1" applyAlignment="1">
      <alignment horizontal="left" vertical="top"/>
    </xf>
    <xf numFmtId="0" fontId="3" fillId="118" borderId="0" xfId="0" applyFont="1" applyFill="1" applyAlignment="1">
      <alignment horizontal="left" vertical="top"/>
    </xf>
    <xf numFmtId="0" fontId="9" fillId="0" borderId="14" xfId="0" applyFont="1" applyBorder="1"/>
    <xf numFmtId="0" fontId="3" fillId="0" borderId="15" xfId="0" applyFont="1" applyBorder="1"/>
    <xf numFmtId="0" fontId="3" fillId="0" borderId="0" xfId="0" applyFont="1" applyAlignment="1">
      <alignment horizontal="center"/>
    </xf>
    <xf numFmtId="0" fontId="3" fillId="2" borderId="0" xfId="0" applyFont="1" applyFill="1" applyAlignment="1">
      <alignment horizontal="center"/>
    </xf>
    <xf numFmtId="9" fontId="3" fillId="0" borderId="105" xfId="0" applyNumberFormat="1" applyFont="1" applyBorder="1" applyAlignment="1" applyProtection="1">
      <alignment horizontal="center"/>
      <protection locked="0"/>
    </xf>
    <xf numFmtId="0" fontId="9" fillId="0" borderId="0" xfId="0" applyFont="1" applyAlignment="1">
      <alignment horizontal="center"/>
    </xf>
    <xf numFmtId="0" fontId="89" fillId="0" borderId="0" xfId="1" applyFont="1"/>
    <xf numFmtId="0" fontId="89" fillId="37" borderId="0" xfId="1" applyFont="1" applyFill="1"/>
    <xf numFmtId="0" fontId="110" fillId="38" borderId="0" xfId="1" applyFont="1" applyFill="1"/>
    <xf numFmtId="0" fontId="111" fillId="37" borderId="0" xfId="1" applyFont="1" applyFill="1"/>
    <xf numFmtId="0" fontId="112" fillId="38" borderId="0" xfId="1" applyFont="1" applyFill="1"/>
    <xf numFmtId="0" fontId="89" fillId="39" borderId="45" xfId="1" applyFont="1" applyFill="1" applyBorder="1"/>
    <xf numFmtId="0" fontId="89" fillId="39" borderId="46" xfId="1" applyFont="1" applyFill="1" applyBorder="1" applyAlignment="1">
      <alignment horizontal="left" vertical="center" wrapText="1"/>
    </xf>
    <xf numFmtId="9" fontId="112" fillId="38" borderId="0" xfId="1" applyNumberFormat="1" applyFont="1" applyFill="1" applyAlignment="1">
      <alignment horizontal="center"/>
    </xf>
    <xf numFmtId="0" fontId="89" fillId="39" borderId="47" xfId="1" applyFont="1" applyFill="1" applyBorder="1"/>
    <xf numFmtId="0" fontId="89" fillId="0" borderId="48" xfId="1" applyFont="1" applyBorder="1" applyAlignment="1" applyProtection="1">
      <alignment horizontal="left" vertical="center" wrapText="1"/>
      <protection locked="0"/>
    </xf>
    <xf numFmtId="0" fontId="112" fillId="38" borderId="0" xfId="1" applyFont="1" applyFill="1" applyAlignment="1">
      <alignment horizontal="center" vertical="center"/>
    </xf>
    <xf numFmtId="0" fontId="89" fillId="39" borderId="49" xfId="1" applyFont="1" applyFill="1" applyBorder="1"/>
    <xf numFmtId="0" fontId="89" fillId="0" borderId="50" xfId="1" applyFont="1" applyBorder="1" applyAlignment="1" applyProtection="1">
      <alignment horizontal="left" vertical="center" wrapText="1"/>
      <protection locked="0"/>
    </xf>
    <xf numFmtId="0" fontId="89" fillId="37" borderId="0" xfId="1" applyFont="1" applyFill="1" applyAlignment="1">
      <alignment horizontal="left" wrapText="1"/>
    </xf>
    <xf numFmtId="0" fontId="113" fillId="38" borderId="0" xfId="1" applyFont="1" applyFill="1" applyAlignment="1">
      <alignment horizontal="center"/>
    </xf>
    <xf numFmtId="9" fontId="89" fillId="38" borderId="0" xfId="1" applyNumberFormat="1" applyFont="1" applyFill="1" applyAlignment="1">
      <alignment horizontal="center" vertical="center"/>
    </xf>
    <xf numFmtId="0" fontId="89" fillId="37" borderId="0" xfId="1" applyFont="1" applyFill="1" applyAlignment="1">
      <alignment wrapText="1"/>
    </xf>
    <xf numFmtId="0" fontId="111" fillId="0" borderId="51" xfId="1" applyFont="1" applyBorder="1" applyAlignment="1">
      <alignment horizontal="center" vertical="center" wrapText="1"/>
    </xf>
    <xf numFmtId="0" fontId="113" fillId="0" borderId="52" xfId="1" applyFont="1" applyBorder="1" applyAlignment="1">
      <alignment horizontal="center" vertical="center" wrapText="1"/>
    </xf>
    <xf numFmtId="0" fontId="111" fillId="38" borderId="0" xfId="1" applyFont="1" applyFill="1" applyAlignment="1">
      <alignment horizontal="center" vertical="center" wrapText="1"/>
    </xf>
    <xf numFmtId="0" fontId="89" fillId="0" borderId="0" xfId="1" applyFont="1" applyAlignment="1">
      <alignment wrapText="1"/>
    </xf>
    <xf numFmtId="0" fontId="89" fillId="0" borderId="0" xfId="1" applyFont="1" applyAlignment="1">
      <alignment horizontal="center" wrapText="1"/>
    </xf>
    <xf numFmtId="0" fontId="112" fillId="38" borderId="0" xfId="1" applyFont="1" applyFill="1" applyAlignment="1">
      <alignment horizontal="right" wrapText="1"/>
    </xf>
    <xf numFmtId="0" fontId="89" fillId="39" borderId="53" xfId="1" applyFont="1" applyFill="1" applyBorder="1" applyAlignment="1">
      <alignment horizontal="center" vertical="center" wrapText="1"/>
    </xf>
    <xf numFmtId="0" fontId="89" fillId="0" borderId="54" xfId="1" applyFont="1" applyBorder="1" applyAlignment="1" applyProtection="1">
      <alignment horizontal="center" vertical="center" wrapText="1"/>
      <protection locked="0"/>
    </xf>
    <xf numFmtId="0" fontId="89" fillId="38" borderId="0" xfId="1" applyFont="1" applyFill="1" applyAlignment="1">
      <alignment horizontal="center" wrapText="1"/>
    </xf>
    <xf numFmtId="0" fontId="89" fillId="0" borderId="47" xfId="1" applyFont="1" applyBorder="1" applyAlignment="1" applyProtection="1">
      <alignment horizontal="center" vertical="center" wrapText="1"/>
      <protection locked="0"/>
    </xf>
    <xf numFmtId="0" fontId="89" fillId="0" borderId="0" xfId="1" applyFont="1" applyAlignment="1">
      <alignment horizontal="left"/>
    </xf>
    <xf numFmtId="0" fontId="89" fillId="0" borderId="55" xfId="1" applyFont="1" applyBorder="1"/>
    <xf numFmtId="9" fontId="89" fillId="0" borderId="0" xfId="1" applyNumberFormat="1" applyFont="1" applyAlignment="1">
      <alignment horizontal="left"/>
    </xf>
    <xf numFmtId="49" fontId="89" fillId="0" borderId="0" xfId="1" applyNumberFormat="1" applyFont="1"/>
    <xf numFmtId="0" fontId="89" fillId="0" borderId="0" xfId="1" applyFont="1" applyAlignment="1">
      <alignment horizontal="center"/>
    </xf>
    <xf numFmtId="0" fontId="4" fillId="118" borderId="0" xfId="0" applyFont="1" applyFill="1"/>
    <xf numFmtId="0" fontId="4" fillId="0" borderId="2" xfId="0" applyFont="1" applyBorder="1" applyAlignment="1">
      <alignment horizontal="center"/>
    </xf>
    <xf numFmtId="0" fontId="4" fillId="118" borderId="37" xfId="0" applyFont="1" applyFill="1" applyBorder="1"/>
    <xf numFmtId="0" fontId="4" fillId="0" borderId="3" xfId="0" applyFont="1" applyBorder="1" applyAlignment="1">
      <alignment horizontal="right"/>
    </xf>
    <xf numFmtId="0" fontId="3" fillId="2" borderId="23" xfId="0" applyFont="1" applyFill="1" applyBorder="1"/>
    <xf numFmtId="0" fontId="4" fillId="2" borderId="37" xfId="0" applyFont="1" applyFill="1" applyBorder="1"/>
    <xf numFmtId="0" fontId="3" fillId="2" borderId="37" xfId="0" applyFont="1" applyFill="1" applyBorder="1"/>
    <xf numFmtId="0" fontId="2" fillId="121" borderId="35" xfId="0" applyFont="1" applyFill="1" applyBorder="1" applyAlignment="1">
      <alignment horizontal="left" vertical="center"/>
    </xf>
    <xf numFmtId="0" fontId="13" fillId="122" borderId="36" xfId="0" applyFont="1" applyFill="1" applyBorder="1"/>
    <xf numFmtId="0" fontId="13" fillId="122" borderId="92" xfId="0" applyFont="1" applyFill="1" applyBorder="1"/>
    <xf numFmtId="0" fontId="4" fillId="0" borderId="1" xfId="0" applyFont="1" applyBorder="1"/>
    <xf numFmtId="0" fontId="13" fillId="0" borderId="2" xfId="0" applyFont="1" applyBorder="1"/>
    <xf numFmtId="0" fontId="13" fillId="0" borderId="4" xfId="0" applyFont="1" applyBorder="1"/>
    <xf numFmtId="0" fontId="31" fillId="122" borderId="35" xfId="1" applyFont="1" applyFill="1" applyBorder="1" applyAlignment="1">
      <alignment horizontal="left" vertical="center"/>
    </xf>
    <xf numFmtId="0" fontId="89" fillId="122" borderId="36" xfId="1" applyFont="1" applyFill="1" applyBorder="1" applyAlignment="1">
      <alignment horizontal="left" vertical="center"/>
    </xf>
    <xf numFmtId="0" fontId="33" fillId="0" borderId="38" xfId="1" applyFont="1" applyBorder="1" applyAlignment="1">
      <alignment horizontal="left" vertical="top" wrapText="1"/>
    </xf>
    <xf numFmtId="0" fontId="89" fillId="0" borderId="39" xfId="1" applyFont="1" applyBorder="1" applyAlignment="1">
      <alignment horizontal="left" vertical="top" wrapText="1"/>
    </xf>
    <xf numFmtId="0" fontId="89" fillId="0" borderId="40" xfId="1" applyFont="1" applyBorder="1" applyAlignment="1">
      <alignment horizontal="left" vertical="top" wrapText="1"/>
    </xf>
    <xf numFmtId="0" fontId="89" fillId="0" borderId="37" xfId="1" applyFont="1" applyBorder="1" applyAlignment="1">
      <alignment horizontal="left" vertical="top" wrapText="1"/>
    </xf>
    <xf numFmtId="0" fontId="89" fillId="0" borderId="0" xfId="1" applyFont="1" applyAlignment="1">
      <alignment horizontal="left" vertical="top" wrapText="1"/>
    </xf>
    <xf numFmtId="0" fontId="89" fillId="0" borderId="41" xfId="1" applyFont="1" applyBorder="1" applyAlignment="1">
      <alignment horizontal="left" vertical="top" wrapText="1"/>
    </xf>
    <xf numFmtId="0" fontId="89" fillId="0" borderId="42" xfId="1" applyFont="1" applyBorder="1" applyAlignment="1">
      <alignment horizontal="left" vertical="top" wrapText="1"/>
    </xf>
    <xf numFmtId="0" fontId="89" fillId="0" borderId="43" xfId="1" applyFont="1" applyBorder="1" applyAlignment="1">
      <alignment horizontal="left" vertical="top" wrapText="1"/>
    </xf>
    <xf numFmtId="0" fontId="89" fillId="0" borderId="44" xfId="1" applyFont="1" applyBorder="1" applyAlignment="1">
      <alignment horizontal="left" vertical="top" wrapText="1"/>
    </xf>
    <xf numFmtId="0" fontId="113" fillId="37" borderId="0" xfId="1" applyFont="1" applyFill="1" applyAlignment="1">
      <alignment wrapText="1"/>
    </xf>
    <xf numFmtId="0" fontId="89" fillId="0" borderId="0" xfId="1" applyFont="1" applyAlignment="1">
      <alignment wrapText="1"/>
    </xf>
    <xf numFmtId="0" fontId="4" fillId="0" borderId="35" xfId="0" applyFont="1" applyBorder="1" applyAlignment="1">
      <alignment horizontal="left" vertical="top" wrapText="1"/>
    </xf>
    <xf numFmtId="0" fontId="13" fillId="0" borderId="36" xfId="0" applyFont="1" applyBorder="1" applyAlignment="1">
      <alignment wrapText="1"/>
    </xf>
    <xf numFmtId="0" fontId="3" fillId="0" borderId="92" xfId="0" applyFont="1" applyBorder="1" applyAlignment="1">
      <alignment wrapText="1"/>
    </xf>
    <xf numFmtId="0" fontId="2" fillId="121" borderId="36" xfId="0" applyFont="1" applyFill="1" applyBorder="1" applyAlignment="1">
      <alignment horizontal="left" vertical="center"/>
    </xf>
    <xf numFmtId="0" fontId="2" fillId="121" borderId="92" xfId="0" applyFont="1" applyFill="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92" xfId="0" applyFont="1" applyBorder="1" applyAlignment="1">
      <alignment horizontal="left" vertical="center"/>
    </xf>
    <xf numFmtId="0" fontId="4" fillId="0" borderId="111" xfId="0" applyFont="1" applyBorder="1" applyAlignment="1" applyProtection="1">
      <alignment horizontal="left" vertical="top" wrapText="1"/>
      <protection locked="0"/>
    </xf>
    <xf numFmtId="0" fontId="13" fillId="0" borderId="112" xfId="0" applyFont="1" applyBorder="1" applyProtection="1">
      <protection locked="0"/>
    </xf>
    <xf numFmtId="0" fontId="13" fillId="0" borderId="113" xfId="0" applyFont="1" applyBorder="1" applyProtection="1">
      <protection locked="0"/>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10" fillId="3" borderId="93" xfId="0" applyFont="1" applyFill="1" applyBorder="1"/>
    <xf numFmtId="0" fontId="13" fillId="0" borderId="94" xfId="0" applyFont="1" applyBorder="1"/>
    <xf numFmtId="0" fontId="13" fillId="0" borderId="95" xfId="0" applyFont="1" applyBorder="1"/>
    <xf numFmtId="0" fontId="11" fillId="0" borderId="96" xfId="0" applyFont="1" applyBorder="1" applyAlignment="1" applyProtection="1">
      <alignment horizontal="left" vertical="top"/>
      <protection locked="0"/>
    </xf>
    <xf numFmtId="0" fontId="13" fillId="0" borderId="24" xfId="0" applyFont="1" applyBorder="1" applyProtection="1">
      <protection locked="0"/>
    </xf>
    <xf numFmtId="0" fontId="13" fillId="0" borderId="97" xfId="0" applyFont="1" applyBorder="1" applyProtection="1">
      <protection locked="0"/>
    </xf>
    <xf numFmtId="0" fontId="13" fillId="0" borderId="37" xfId="0" applyFont="1" applyBorder="1" applyProtection="1">
      <protection locked="0"/>
    </xf>
    <xf numFmtId="0" fontId="3" fillId="0" borderId="0" xfId="0" applyFont="1" applyProtection="1">
      <protection locked="0"/>
    </xf>
    <xf numFmtId="0" fontId="3" fillId="0" borderId="41" xfId="0" applyFont="1" applyBorder="1" applyProtection="1">
      <protection locked="0"/>
    </xf>
    <xf numFmtId="0" fontId="13" fillId="0" borderId="42" xfId="0" applyFont="1" applyBorder="1" applyProtection="1">
      <protection locked="0"/>
    </xf>
    <xf numFmtId="0" fontId="13" fillId="0" borderId="43" xfId="0" applyFont="1" applyBorder="1" applyProtection="1">
      <protection locked="0"/>
    </xf>
    <xf numFmtId="0" fontId="13" fillId="0" borderId="44" xfId="0" applyFont="1" applyBorder="1" applyProtection="1">
      <protection locked="0"/>
    </xf>
    <xf numFmtId="0" fontId="4" fillId="0" borderId="1" xfId="0" applyFont="1" applyBorder="1" applyAlignment="1">
      <alignment horizontal="left" vertical="top" wrapText="1"/>
    </xf>
    <xf numFmtId="0" fontId="3" fillId="0" borderId="111" xfId="0" applyFont="1" applyBorder="1" applyAlignment="1" applyProtection="1">
      <alignment horizontal="left" vertical="top" wrapText="1"/>
      <protection locked="0"/>
    </xf>
    <xf numFmtId="0" fontId="3" fillId="0" borderId="112" xfId="0" applyFont="1" applyBorder="1" applyAlignment="1" applyProtection="1">
      <alignment horizontal="left" vertical="top" wrapText="1"/>
      <protection locked="0"/>
    </xf>
    <xf numFmtId="0" fontId="3" fillId="0" borderId="113" xfId="0" applyFont="1" applyBorder="1" applyAlignment="1" applyProtection="1">
      <alignment horizontal="left" vertical="top" wrapText="1"/>
      <protection locked="0"/>
    </xf>
    <xf numFmtId="0" fontId="2" fillId="121" borderId="1" xfId="0" applyFont="1" applyFill="1" applyBorder="1" applyAlignment="1">
      <alignment horizontal="left" vertical="center"/>
    </xf>
    <xf numFmtId="0" fontId="2" fillId="121" borderId="2" xfId="0" applyFont="1" applyFill="1" applyBorder="1" applyAlignment="1">
      <alignment horizontal="left" vertical="center"/>
    </xf>
    <xf numFmtId="0" fontId="2" fillId="121"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13" fillId="122" borderId="2" xfId="0" applyFont="1" applyFill="1" applyBorder="1"/>
    <xf numFmtId="0" fontId="4" fillId="0" borderId="1" xfId="0" applyFont="1" applyBorder="1" applyAlignment="1" applyProtection="1">
      <alignment horizontal="left" vertical="top" wrapText="1"/>
      <protection locked="0"/>
    </xf>
    <xf numFmtId="0" fontId="13" fillId="0" borderId="2" xfId="0" applyFont="1" applyBorder="1" applyProtection="1">
      <protection locked="0"/>
    </xf>
    <xf numFmtId="0" fontId="13" fillId="0" borderId="4" xfId="0" applyFont="1" applyBorder="1" applyProtection="1">
      <protection locked="0"/>
    </xf>
  </cellXfs>
  <cellStyles count="2497">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3" xfId="6" xr:uid="{00000000-0005-0000-0000-000004000000}"/>
    <cellStyle name="20% - Accent1 2 3" xfId="7" xr:uid="{00000000-0005-0000-0000-000005000000}"/>
    <cellStyle name="20% - Accent1 2 3 2" xfId="8" xr:uid="{00000000-0005-0000-0000-000006000000}"/>
    <cellStyle name="20% - Accent1 2 4" xfId="9" xr:uid="{00000000-0005-0000-0000-000007000000}"/>
    <cellStyle name="20% - Accent1 2 5" xfId="10" xr:uid="{00000000-0005-0000-0000-000008000000}"/>
    <cellStyle name="20% - Accent1 3" xfId="11" xr:uid="{00000000-0005-0000-0000-000009000000}"/>
    <cellStyle name="20% - Accent1 4" xfId="12" xr:uid="{00000000-0005-0000-0000-00000A000000}"/>
    <cellStyle name="20% - Accent1 5" xfId="13" xr:uid="{00000000-0005-0000-0000-00000B000000}"/>
    <cellStyle name="20% - Accent2 2" xfId="14" xr:uid="{00000000-0005-0000-0000-00000C000000}"/>
    <cellStyle name="20% - Accent2 2 2" xfId="15" xr:uid="{00000000-0005-0000-0000-00000D000000}"/>
    <cellStyle name="20% - Accent2 2 2 2" xfId="16" xr:uid="{00000000-0005-0000-0000-00000E000000}"/>
    <cellStyle name="20% - Accent2 2 2 2 2" xfId="17" xr:uid="{00000000-0005-0000-0000-00000F000000}"/>
    <cellStyle name="20% - Accent2 2 2 3" xfId="18" xr:uid="{00000000-0005-0000-0000-000010000000}"/>
    <cellStyle name="20% - Accent2 2 3" xfId="19" xr:uid="{00000000-0005-0000-0000-000011000000}"/>
    <cellStyle name="20% - Accent2 2 3 2" xfId="20" xr:uid="{00000000-0005-0000-0000-000012000000}"/>
    <cellStyle name="20% - Accent2 2 4" xfId="21" xr:uid="{00000000-0005-0000-0000-000013000000}"/>
    <cellStyle name="20% - Accent2 2 5" xfId="22" xr:uid="{00000000-0005-0000-0000-000014000000}"/>
    <cellStyle name="20% - Accent2 3" xfId="23" xr:uid="{00000000-0005-0000-0000-000015000000}"/>
    <cellStyle name="20% - Accent2 4" xfId="24" xr:uid="{00000000-0005-0000-0000-000016000000}"/>
    <cellStyle name="20% - Accent2 5" xfId="25" xr:uid="{00000000-0005-0000-0000-000017000000}"/>
    <cellStyle name="20% - Accent3 2" xfId="26" xr:uid="{00000000-0005-0000-0000-000018000000}"/>
    <cellStyle name="20% - Accent3 2 2" xfId="27" xr:uid="{00000000-0005-0000-0000-000019000000}"/>
    <cellStyle name="20% - Accent3 2 2 2" xfId="28" xr:uid="{00000000-0005-0000-0000-00001A000000}"/>
    <cellStyle name="20% - Accent3 2 2 2 2" xfId="29" xr:uid="{00000000-0005-0000-0000-00001B000000}"/>
    <cellStyle name="20% - Accent3 2 2 3" xfId="30" xr:uid="{00000000-0005-0000-0000-00001C000000}"/>
    <cellStyle name="20% - Accent3 2 3" xfId="31" xr:uid="{00000000-0005-0000-0000-00001D000000}"/>
    <cellStyle name="20% - Accent3 2 3 2" xfId="32" xr:uid="{00000000-0005-0000-0000-00001E000000}"/>
    <cellStyle name="20% - Accent3 2 4" xfId="33" xr:uid="{00000000-0005-0000-0000-00001F000000}"/>
    <cellStyle name="20% - Accent3 2 5" xfId="34" xr:uid="{00000000-0005-0000-0000-000020000000}"/>
    <cellStyle name="20% - Accent3 3" xfId="35" xr:uid="{00000000-0005-0000-0000-000021000000}"/>
    <cellStyle name="20% - Accent3 4" xfId="36" xr:uid="{00000000-0005-0000-0000-000022000000}"/>
    <cellStyle name="20% - Accent3 5" xfId="37" xr:uid="{00000000-0005-0000-0000-000023000000}"/>
    <cellStyle name="20% - Accent4 2" xfId="38" xr:uid="{00000000-0005-0000-0000-000024000000}"/>
    <cellStyle name="20% - Accent4 2 2" xfId="39" xr:uid="{00000000-0005-0000-0000-000025000000}"/>
    <cellStyle name="20% - Accent4 2 2 2" xfId="40" xr:uid="{00000000-0005-0000-0000-000026000000}"/>
    <cellStyle name="20% - Accent4 2 2 2 2" xfId="41" xr:uid="{00000000-0005-0000-0000-000027000000}"/>
    <cellStyle name="20% - Accent4 2 2 3" xfId="42" xr:uid="{00000000-0005-0000-0000-000028000000}"/>
    <cellStyle name="20% - Accent4 2 3" xfId="43" xr:uid="{00000000-0005-0000-0000-000029000000}"/>
    <cellStyle name="20% - Accent4 2 3 2" xfId="44" xr:uid="{00000000-0005-0000-0000-00002A000000}"/>
    <cellStyle name="20% - Accent4 2 4" xfId="45" xr:uid="{00000000-0005-0000-0000-00002B000000}"/>
    <cellStyle name="20% - Accent4 2 5" xfId="46" xr:uid="{00000000-0005-0000-0000-00002C000000}"/>
    <cellStyle name="20% - Accent4 3" xfId="47" xr:uid="{00000000-0005-0000-0000-00002D000000}"/>
    <cellStyle name="20% - Accent4 4" xfId="48" xr:uid="{00000000-0005-0000-0000-00002E000000}"/>
    <cellStyle name="20% - Accent4 5" xfId="49" xr:uid="{00000000-0005-0000-0000-00002F000000}"/>
    <cellStyle name="20% - Accent5 2" xfId="50" xr:uid="{00000000-0005-0000-0000-000030000000}"/>
    <cellStyle name="20% - Accent5 2 2" xfId="51" xr:uid="{00000000-0005-0000-0000-000031000000}"/>
    <cellStyle name="20% - Accent5 2 2 2" xfId="52" xr:uid="{00000000-0005-0000-0000-000032000000}"/>
    <cellStyle name="20% - Accent5 2 2 2 2" xfId="53" xr:uid="{00000000-0005-0000-0000-000033000000}"/>
    <cellStyle name="20% - Accent5 2 2 3" xfId="54" xr:uid="{00000000-0005-0000-0000-000034000000}"/>
    <cellStyle name="20% - Accent5 2 3" xfId="55" xr:uid="{00000000-0005-0000-0000-000035000000}"/>
    <cellStyle name="20% - Accent5 2 3 2" xfId="56" xr:uid="{00000000-0005-0000-0000-000036000000}"/>
    <cellStyle name="20% - Accent5 2 4" xfId="57" xr:uid="{00000000-0005-0000-0000-000037000000}"/>
    <cellStyle name="20% - Accent5 2 5" xfId="58" xr:uid="{00000000-0005-0000-0000-000038000000}"/>
    <cellStyle name="20% - Accent5 3" xfId="59" xr:uid="{00000000-0005-0000-0000-000039000000}"/>
    <cellStyle name="20% - Accent5 4" xfId="60" xr:uid="{00000000-0005-0000-0000-00003A000000}"/>
    <cellStyle name="20% - Accent6 2" xfId="61" xr:uid="{00000000-0005-0000-0000-00003B000000}"/>
    <cellStyle name="20% - Accent6 2 2" xfId="62" xr:uid="{00000000-0005-0000-0000-00003C000000}"/>
    <cellStyle name="20% - Accent6 2 2 2" xfId="63" xr:uid="{00000000-0005-0000-0000-00003D000000}"/>
    <cellStyle name="20% - Accent6 2 2 2 2" xfId="64" xr:uid="{00000000-0005-0000-0000-00003E000000}"/>
    <cellStyle name="20% - Accent6 2 2 3" xfId="65" xr:uid="{00000000-0005-0000-0000-00003F000000}"/>
    <cellStyle name="20% - Accent6 2 3" xfId="66" xr:uid="{00000000-0005-0000-0000-000040000000}"/>
    <cellStyle name="20% - Accent6 2 3 2" xfId="67" xr:uid="{00000000-0005-0000-0000-000041000000}"/>
    <cellStyle name="20% - Accent6 2 4" xfId="68" xr:uid="{00000000-0005-0000-0000-000042000000}"/>
    <cellStyle name="20% - Accent6 2 5" xfId="69" xr:uid="{00000000-0005-0000-0000-000043000000}"/>
    <cellStyle name="20% - Accent6 3" xfId="70" xr:uid="{00000000-0005-0000-0000-000044000000}"/>
    <cellStyle name="20% - Accent6 4" xfId="71" xr:uid="{00000000-0005-0000-0000-000045000000}"/>
    <cellStyle name="40% - Accent1 2" xfId="72" xr:uid="{00000000-0005-0000-0000-000046000000}"/>
    <cellStyle name="40% - Accent1 2 2" xfId="73" xr:uid="{00000000-0005-0000-0000-000047000000}"/>
    <cellStyle name="40% - Accent1 2 2 2" xfId="74" xr:uid="{00000000-0005-0000-0000-000048000000}"/>
    <cellStyle name="40% - Accent1 2 2 2 2" xfId="75" xr:uid="{00000000-0005-0000-0000-000049000000}"/>
    <cellStyle name="40% - Accent1 2 2 3" xfId="76" xr:uid="{00000000-0005-0000-0000-00004A000000}"/>
    <cellStyle name="40% - Accent1 2 3" xfId="77" xr:uid="{00000000-0005-0000-0000-00004B000000}"/>
    <cellStyle name="40% - Accent1 2 3 2" xfId="78" xr:uid="{00000000-0005-0000-0000-00004C000000}"/>
    <cellStyle name="40% - Accent1 2 4" xfId="79" xr:uid="{00000000-0005-0000-0000-00004D000000}"/>
    <cellStyle name="40% - Accent1 2 5" xfId="80" xr:uid="{00000000-0005-0000-0000-00004E000000}"/>
    <cellStyle name="40% - Accent1 3" xfId="81" xr:uid="{00000000-0005-0000-0000-00004F000000}"/>
    <cellStyle name="40% - Accent1 4" xfId="82" xr:uid="{00000000-0005-0000-0000-000050000000}"/>
    <cellStyle name="40% - Accent1 5" xfId="83" xr:uid="{00000000-0005-0000-0000-000051000000}"/>
    <cellStyle name="40% - Accent2 2" xfId="84" xr:uid="{00000000-0005-0000-0000-000052000000}"/>
    <cellStyle name="40% - Accent2 2 2" xfId="85" xr:uid="{00000000-0005-0000-0000-000053000000}"/>
    <cellStyle name="40% - Accent2 2 2 2" xfId="86" xr:uid="{00000000-0005-0000-0000-000054000000}"/>
    <cellStyle name="40% - Accent2 2 2 2 2" xfId="87" xr:uid="{00000000-0005-0000-0000-000055000000}"/>
    <cellStyle name="40% - Accent2 2 2 3" xfId="88" xr:uid="{00000000-0005-0000-0000-000056000000}"/>
    <cellStyle name="40% - Accent2 2 3" xfId="89" xr:uid="{00000000-0005-0000-0000-000057000000}"/>
    <cellStyle name="40% - Accent2 2 3 2" xfId="90" xr:uid="{00000000-0005-0000-0000-000058000000}"/>
    <cellStyle name="40% - Accent2 2 4" xfId="91" xr:uid="{00000000-0005-0000-0000-000059000000}"/>
    <cellStyle name="40% - Accent2 2 5" xfId="92" xr:uid="{00000000-0005-0000-0000-00005A000000}"/>
    <cellStyle name="40% - Accent2 3" xfId="93" xr:uid="{00000000-0005-0000-0000-00005B000000}"/>
    <cellStyle name="40% - Accent2 4" xfId="94" xr:uid="{00000000-0005-0000-0000-00005C000000}"/>
    <cellStyle name="40% - Accent3 2" xfId="95" xr:uid="{00000000-0005-0000-0000-00005D000000}"/>
    <cellStyle name="40% - Accent3 2 2" xfId="96" xr:uid="{00000000-0005-0000-0000-00005E000000}"/>
    <cellStyle name="40% - Accent3 2 2 2" xfId="97" xr:uid="{00000000-0005-0000-0000-00005F000000}"/>
    <cellStyle name="40% - Accent3 2 2 2 2" xfId="98" xr:uid="{00000000-0005-0000-0000-000060000000}"/>
    <cellStyle name="40% - Accent3 2 2 3" xfId="99" xr:uid="{00000000-0005-0000-0000-000061000000}"/>
    <cellStyle name="40% - Accent3 2 3" xfId="100" xr:uid="{00000000-0005-0000-0000-000062000000}"/>
    <cellStyle name="40% - Accent3 2 3 2" xfId="101" xr:uid="{00000000-0005-0000-0000-000063000000}"/>
    <cellStyle name="40% - Accent3 2 4" xfId="102" xr:uid="{00000000-0005-0000-0000-000064000000}"/>
    <cellStyle name="40% - Accent3 2 5" xfId="103" xr:uid="{00000000-0005-0000-0000-000065000000}"/>
    <cellStyle name="40% - Accent3 3" xfId="104" xr:uid="{00000000-0005-0000-0000-000066000000}"/>
    <cellStyle name="40% - Accent3 4" xfId="105" xr:uid="{00000000-0005-0000-0000-000067000000}"/>
    <cellStyle name="40% - Accent3 5" xfId="106" xr:uid="{00000000-0005-0000-0000-000068000000}"/>
    <cellStyle name="40% - Accent4 2" xfId="107" xr:uid="{00000000-0005-0000-0000-000069000000}"/>
    <cellStyle name="40% - Accent4 2 2" xfId="108" xr:uid="{00000000-0005-0000-0000-00006A000000}"/>
    <cellStyle name="40% - Accent4 2 2 2" xfId="109" xr:uid="{00000000-0005-0000-0000-00006B000000}"/>
    <cellStyle name="40% - Accent4 2 2 2 2" xfId="110" xr:uid="{00000000-0005-0000-0000-00006C000000}"/>
    <cellStyle name="40% - Accent4 2 2 3" xfId="111" xr:uid="{00000000-0005-0000-0000-00006D000000}"/>
    <cellStyle name="40% - Accent4 2 3" xfId="112" xr:uid="{00000000-0005-0000-0000-00006E000000}"/>
    <cellStyle name="40% - Accent4 2 3 2" xfId="113" xr:uid="{00000000-0005-0000-0000-00006F000000}"/>
    <cellStyle name="40% - Accent4 2 4" xfId="114" xr:uid="{00000000-0005-0000-0000-000070000000}"/>
    <cellStyle name="40% - Accent4 2 5" xfId="115" xr:uid="{00000000-0005-0000-0000-000071000000}"/>
    <cellStyle name="40% - Accent4 3" xfId="116" xr:uid="{00000000-0005-0000-0000-000072000000}"/>
    <cellStyle name="40% - Accent4 4" xfId="117" xr:uid="{00000000-0005-0000-0000-000073000000}"/>
    <cellStyle name="40% - Accent4 5" xfId="118" xr:uid="{00000000-0005-0000-0000-000074000000}"/>
    <cellStyle name="40% - Accent5 2" xfId="119" xr:uid="{00000000-0005-0000-0000-000075000000}"/>
    <cellStyle name="40% - Accent5 2 2" xfId="120" xr:uid="{00000000-0005-0000-0000-000076000000}"/>
    <cellStyle name="40% - Accent5 2 2 2" xfId="121" xr:uid="{00000000-0005-0000-0000-000077000000}"/>
    <cellStyle name="40% - Accent5 2 2 2 2" xfId="122" xr:uid="{00000000-0005-0000-0000-000078000000}"/>
    <cellStyle name="40% - Accent5 2 2 3" xfId="123" xr:uid="{00000000-0005-0000-0000-000079000000}"/>
    <cellStyle name="40% - Accent5 2 3" xfId="124" xr:uid="{00000000-0005-0000-0000-00007A000000}"/>
    <cellStyle name="40% - Accent5 2 3 2" xfId="125" xr:uid="{00000000-0005-0000-0000-00007B000000}"/>
    <cellStyle name="40% - Accent5 2 4" xfId="126" xr:uid="{00000000-0005-0000-0000-00007C000000}"/>
    <cellStyle name="40% - Accent5 2 5" xfId="127" xr:uid="{00000000-0005-0000-0000-00007D000000}"/>
    <cellStyle name="40% - Accent5 3" xfId="128" xr:uid="{00000000-0005-0000-0000-00007E000000}"/>
    <cellStyle name="40% - Accent5 4" xfId="129" xr:uid="{00000000-0005-0000-0000-00007F000000}"/>
    <cellStyle name="40% - Accent6 2" xfId="130" xr:uid="{00000000-0005-0000-0000-000080000000}"/>
    <cellStyle name="40% - Accent6 2 2" xfId="131" xr:uid="{00000000-0005-0000-0000-000081000000}"/>
    <cellStyle name="40% - Accent6 2 2 2" xfId="132" xr:uid="{00000000-0005-0000-0000-000082000000}"/>
    <cellStyle name="40% - Accent6 2 2 2 2" xfId="133" xr:uid="{00000000-0005-0000-0000-000083000000}"/>
    <cellStyle name="40% - Accent6 2 2 3" xfId="134" xr:uid="{00000000-0005-0000-0000-000084000000}"/>
    <cellStyle name="40% - Accent6 2 3" xfId="135" xr:uid="{00000000-0005-0000-0000-000085000000}"/>
    <cellStyle name="40% - Accent6 2 3 2" xfId="136" xr:uid="{00000000-0005-0000-0000-000086000000}"/>
    <cellStyle name="40% - Accent6 2 4" xfId="137" xr:uid="{00000000-0005-0000-0000-000087000000}"/>
    <cellStyle name="40% - Accent6 2 5" xfId="138" xr:uid="{00000000-0005-0000-0000-000088000000}"/>
    <cellStyle name="40% - Accent6 3" xfId="139" xr:uid="{00000000-0005-0000-0000-000089000000}"/>
    <cellStyle name="40% - Accent6 4" xfId="140" xr:uid="{00000000-0005-0000-0000-00008A000000}"/>
    <cellStyle name="40% - Accent6 5" xfId="141" xr:uid="{00000000-0005-0000-0000-00008B000000}"/>
    <cellStyle name="60% - Accent1 2" xfId="142" xr:uid="{00000000-0005-0000-0000-00008C000000}"/>
    <cellStyle name="60% - Accent1 2 2" xfId="143" xr:uid="{00000000-0005-0000-0000-00008D000000}"/>
    <cellStyle name="60% - Accent1 3" xfId="144" xr:uid="{00000000-0005-0000-0000-00008E000000}"/>
    <cellStyle name="60% - Accent1 4" xfId="145" xr:uid="{00000000-0005-0000-0000-00008F000000}"/>
    <cellStyle name="60% - Accent1 5" xfId="146" xr:uid="{00000000-0005-0000-0000-000090000000}"/>
    <cellStyle name="60% - Accent2 2" xfId="147" xr:uid="{00000000-0005-0000-0000-000091000000}"/>
    <cellStyle name="60% - Accent2 2 2" xfId="148" xr:uid="{00000000-0005-0000-0000-000092000000}"/>
    <cellStyle name="60% - Accent2 3" xfId="149" xr:uid="{00000000-0005-0000-0000-000093000000}"/>
    <cellStyle name="60% - Accent2 4" xfId="150" xr:uid="{00000000-0005-0000-0000-000094000000}"/>
    <cellStyle name="60% - Accent3 2" xfId="151" xr:uid="{00000000-0005-0000-0000-000095000000}"/>
    <cellStyle name="60% - Accent3 2 2" xfId="152" xr:uid="{00000000-0005-0000-0000-000096000000}"/>
    <cellStyle name="60% - Accent3 3" xfId="153" xr:uid="{00000000-0005-0000-0000-000097000000}"/>
    <cellStyle name="60% - Accent3 4" xfId="154" xr:uid="{00000000-0005-0000-0000-000098000000}"/>
    <cellStyle name="60% - Accent3 5" xfId="155" xr:uid="{00000000-0005-0000-0000-000099000000}"/>
    <cellStyle name="60% - Accent4 2" xfId="156" xr:uid="{00000000-0005-0000-0000-00009A000000}"/>
    <cellStyle name="60% - Accent4 2 2" xfId="157" xr:uid="{00000000-0005-0000-0000-00009B000000}"/>
    <cellStyle name="60% - Accent4 3" xfId="158" xr:uid="{00000000-0005-0000-0000-00009C000000}"/>
    <cellStyle name="60% - Accent4 4" xfId="159" xr:uid="{00000000-0005-0000-0000-00009D000000}"/>
    <cellStyle name="60% - Accent4 5" xfId="160" xr:uid="{00000000-0005-0000-0000-00009E000000}"/>
    <cellStyle name="60% - Accent5 2" xfId="161" xr:uid="{00000000-0005-0000-0000-00009F000000}"/>
    <cellStyle name="60% - Accent5 2 2" xfId="162" xr:uid="{00000000-0005-0000-0000-0000A0000000}"/>
    <cellStyle name="60% - Accent5 3" xfId="163" xr:uid="{00000000-0005-0000-0000-0000A1000000}"/>
    <cellStyle name="60% - Accent5 4" xfId="164" xr:uid="{00000000-0005-0000-0000-0000A2000000}"/>
    <cellStyle name="60% - Accent6 2" xfId="165" xr:uid="{00000000-0005-0000-0000-0000A3000000}"/>
    <cellStyle name="60% - Accent6 2 2" xfId="166" xr:uid="{00000000-0005-0000-0000-0000A4000000}"/>
    <cellStyle name="60% - Accent6 3" xfId="167" xr:uid="{00000000-0005-0000-0000-0000A5000000}"/>
    <cellStyle name="60% - Accent6 4" xfId="168" xr:uid="{00000000-0005-0000-0000-0000A6000000}"/>
    <cellStyle name="60% - Accent6 5" xfId="169" xr:uid="{00000000-0005-0000-0000-0000A7000000}"/>
    <cellStyle name="Accent1 2" xfId="170" xr:uid="{00000000-0005-0000-0000-0000A8000000}"/>
    <cellStyle name="Accent1 2 2" xfId="171" xr:uid="{00000000-0005-0000-0000-0000A9000000}"/>
    <cellStyle name="Accent1 3" xfId="172" xr:uid="{00000000-0005-0000-0000-0000AA000000}"/>
    <cellStyle name="Accent1 4" xfId="173" xr:uid="{00000000-0005-0000-0000-0000AB000000}"/>
    <cellStyle name="Accent2 2" xfId="174" xr:uid="{00000000-0005-0000-0000-0000AC000000}"/>
    <cellStyle name="Accent2 2 2" xfId="175" xr:uid="{00000000-0005-0000-0000-0000AD000000}"/>
    <cellStyle name="Accent2 3" xfId="176" xr:uid="{00000000-0005-0000-0000-0000AE000000}"/>
    <cellStyle name="Accent3 2" xfId="177" xr:uid="{00000000-0005-0000-0000-0000AF000000}"/>
    <cellStyle name="Accent3 2 2" xfId="178" xr:uid="{00000000-0005-0000-0000-0000B0000000}"/>
    <cellStyle name="Accent3 3" xfId="179" xr:uid="{00000000-0005-0000-0000-0000B1000000}"/>
    <cellStyle name="Accent4 2" xfId="180" xr:uid="{00000000-0005-0000-0000-0000B2000000}"/>
    <cellStyle name="Accent4 2 2" xfId="181" xr:uid="{00000000-0005-0000-0000-0000B3000000}"/>
    <cellStyle name="Accent4 3" xfId="182" xr:uid="{00000000-0005-0000-0000-0000B4000000}"/>
    <cellStyle name="Accent4 4" xfId="183" xr:uid="{00000000-0005-0000-0000-0000B5000000}"/>
    <cellStyle name="Accent5 2" xfId="184" xr:uid="{00000000-0005-0000-0000-0000B6000000}"/>
    <cellStyle name="Accent5 2 2" xfId="185" xr:uid="{00000000-0005-0000-0000-0000B7000000}"/>
    <cellStyle name="Accent5 3" xfId="186" xr:uid="{00000000-0005-0000-0000-0000B8000000}"/>
    <cellStyle name="Accent6 2" xfId="187" xr:uid="{00000000-0005-0000-0000-0000B9000000}"/>
    <cellStyle name="Accent6 2 2" xfId="188" xr:uid="{00000000-0005-0000-0000-0000BA000000}"/>
    <cellStyle name="Accent6 3" xfId="189" xr:uid="{00000000-0005-0000-0000-0000BB000000}"/>
    <cellStyle name="Bad 2" xfId="190" xr:uid="{00000000-0005-0000-0000-0000BC000000}"/>
    <cellStyle name="Bad 2 2" xfId="191" xr:uid="{00000000-0005-0000-0000-0000BD000000}"/>
    <cellStyle name="Bad 3" xfId="192" xr:uid="{00000000-0005-0000-0000-0000BE000000}"/>
    <cellStyle name="Bad 4" xfId="193" xr:uid="{00000000-0005-0000-0000-0000BF000000}"/>
    <cellStyle name="Bad 5" xfId="194" xr:uid="{00000000-0005-0000-0000-0000C0000000}"/>
    <cellStyle name="blank" xfId="195" xr:uid="{00000000-0005-0000-0000-0000C1000000}"/>
    <cellStyle name="blank 2" xfId="196" xr:uid="{00000000-0005-0000-0000-0000C2000000}"/>
    <cellStyle name="blank 3" xfId="197" xr:uid="{00000000-0005-0000-0000-0000C3000000}"/>
    <cellStyle name="Calculation 2" xfId="198" xr:uid="{00000000-0005-0000-0000-0000C4000000}"/>
    <cellStyle name="Calculation 2 2" xfId="199" xr:uid="{00000000-0005-0000-0000-0000C5000000}"/>
    <cellStyle name="Calculation 3" xfId="200" xr:uid="{00000000-0005-0000-0000-0000C6000000}"/>
    <cellStyle name="Calculation 3 2" xfId="201" xr:uid="{00000000-0005-0000-0000-0000C7000000}"/>
    <cellStyle name="Calculation 3 2 2" xfId="202" xr:uid="{00000000-0005-0000-0000-0000C8000000}"/>
    <cellStyle name="Calculation 3 2 2 2" xfId="203" xr:uid="{00000000-0005-0000-0000-0000C9000000}"/>
    <cellStyle name="Calculation 3 2 3" xfId="204" xr:uid="{00000000-0005-0000-0000-0000CA000000}"/>
    <cellStyle name="Calculation 3 3" xfId="205" xr:uid="{00000000-0005-0000-0000-0000CB000000}"/>
    <cellStyle name="Calculation 3 3 2" xfId="206" xr:uid="{00000000-0005-0000-0000-0000CC000000}"/>
    <cellStyle name="Calculation 3 3 2 2" xfId="207" xr:uid="{00000000-0005-0000-0000-0000CD000000}"/>
    <cellStyle name="Calculation 3 3 3" xfId="208" xr:uid="{00000000-0005-0000-0000-0000CE000000}"/>
    <cellStyle name="Calculation 3 4" xfId="209" xr:uid="{00000000-0005-0000-0000-0000CF000000}"/>
    <cellStyle name="Calculation 3 4 2" xfId="210" xr:uid="{00000000-0005-0000-0000-0000D0000000}"/>
    <cellStyle name="Calculation 3 4 2 2" xfId="211" xr:uid="{00000000-0005-0000-0000-0000D1000000}"/>
    <cellStyle name="Calculation 3 4 3" xfId="212" xr:uid="{00000000-0005-0000-0000-0000D2000000}"/>
    <cellStyle name="Calculation 3 5" xfId="213" xr:uid="{00000000-0005-0000-0000-0000D3000000}"/>
    <cellStyle name="Calculation 3 5 2" xfId="214" xr:uid="{00000000-0005-0000-0000-0000D4000000}"/>
    <cellStyle name="Calculation 3 5 3" xfId="215" xr:uid="{00000000-0005-0000-0000-0000D5000000}"/>
    <cellStyle name="Calculation 3 6" xfId="216" xr:uid="{00000000-0005-0000-0000-0000D6000000}"/>
    <cellStyle name="Calculation 4" xfId="217" xr:uid="{00000000-0005-0000-0000-0000D7000000}"/>
    <cellStyle name="Calculation 5" xfId="218" xr:uid="{00000000-0005-0000-0000-0000D8000000}"/>
    <cellStyle name="Check Cell 2" xfId="219" xr:uid="{00000000-0005-0000-0000-0000D9000000}"/>
    <cellStyle name="Check Cell 2 2" xfId="220" xr:uid="{00000000-0005-0000-0000-0000DA000000}"/>
    <cellStyle name="Check Cell 3" xfId="221" xr:uid="{00000000-0005-0000-0000-0000DB000000}"/>
    <cellStyle name="Check Cell 4" xfId="222" xr:uid="{00000000-0005-0000-0000-0000DC000000}"/>
    <cellStyle name="CodeHeading" xfId="223" xr:uid="{00000000-0005-0000-0000-0000DD000000}"/>
    <cellStyle name="Col_Top_Wrap" xfId="224" xr:uid="{00000000-0005-0000-0000-0000DE000000}"/>
    <cellStyle name="Comma [0] 2" xfId="225" xr:uid="{00000000-0005-0000-0000-0000DF000000}"/>
    <cellStyle name="Comma [0] 2 2" xfId="226" xr:uid="{00000000-0005-0000-0000-0000E0000000}"/>
    <cellStyle name="Comma [0] 3" xfId="227" xr:uid="{00000000-0005-0000-0000-0000E1000000}"/>
    <cellStyle name="Comma [0] 3 2" xfId="228" xr:uid="{00000000-0005-0000-0000-0000E2000000}"/>
    <cellStyle name="Comma [0] 4" xfId="229" xr:uid="{00000000-0005-0000-0000-0000E3000000}"/>
    <cellStyle name="Comma [0] 5" xfId="230" xr:uid="{00000000-0005-0000-0000-0000E4000000}"/>
    <cellStyle name="Comma 10" xfId="231" xr:uid="{00000000-0005-0000-0000-0000E5000000}"/>
    <cellStyle name="Comma 10 2" xfId="232" xr:uid="{00000000-0005-0000-0000-0000E6000000}"/>
    <cellStyle name="Comma 10 2 2" xfId="233" xr:uid="{00000000-0005-0000-0000-0000E7000000}"/>
    <cellStyle name="Comma 10 2 2 2" xfId="234" xr:uid="{00000000-0005-0000-0000-0000E8000000}"/>
    <cellStyle name="Comma 10 2 2 2 2" xfId="235" xr:uid="{00000000-0005-0000-0000-0000E9000000}"/>
    <cellStyle name="Comma 10 2 2 2 2 2" xfId="236" xr:uid="{00000000-0005-0000-0000-0000EA000000}"/>
    <cellStyle name="Comma 10 2 2 2 3" xfId="237" xr:uid="{00000000-0005-0000-0000-0000EB000000}"/>
    <cellStyle name="Comma 10 2 2 3" xfId="238" xr:uid="{00000000-0005-0000-0000-0000EC000000}"/>
    <cellStyle name="Comma 10 2 2 3 2" xfId="239" xr:uid="{00000000-0005-0000-0000-0000ED000000}"/>
    <cellStyle name="Comma 10 2 2 4" xfId="240" xr:uid="{00000000-0005-0000-0000-0000EE000000}"/>
    <cellStyle name="Comma 10 2 3" xfId="241" xr:uid="{00000000-0005-0000-0000-0000EF000000}"/>
    <cellStyle name="Comma 10 2 3 2" xfId="242" xr:uid="{00000000-0005-0000-0000-0000F0000000}"/>
    <cellStyle name="Comma 10 2 3 2 2" xfId="243" xr:uid="{00000000-0005-0000-0000-0000F1000000}"/>
    <cellStyle name="Comma 10 2 3 2 2 2" xfId="244" xr:uid="{00000000-0005-0000-0000-0000F2000000}"/>
    <cellStyle name="Comma 10 2 3 2 3" xfId="245" xr:uid="{00000000-0005-0000-0000-0000F3000000}"/>
    <cellStyle name="Comma 10 2 3 3" xfId="246" xr:uid="{00000000-0005-0000-0000-0000F4000000}"/>
    <cellStyle name="Comma 10 2 3 3 2" xfId="247" xr:uid="{00000000-0005-0000-0000-0000F5000000}"/>
    <cellStyle name="Comma 10 2 3 4" xfId="248" xr:uid="{00000000-0005-0000-0000-0000F6000000}"/>
    <cellStyle name="Comma 10 2 4" xfId="249" xr:uid="{00000000-0005-0000-0000-0000F7000000}"/>
    <cellStyle name="Comma 10 2 4 2" xfId="250" xr:uid="{00000000-0005-0000-0000-0000F8000000}"/>
    <cellStyle name="Comma 10 2 4 2 2" xfId="251" xr:uid="{00000000-0005-0000-0000-0000F9000000}"/>
    <cellStyle name="Comma 10 2 4 3" xfId="252" xr:uid="{00000000-0005-0000-0000-0000FA000000}"/>
    <cellStyle name="Comma 10 2 5" xfId="253" xr:uid="{00000000-0005-0000-0000-0000FB000000}"/>
    <cellStyle name="Comma 10 2 5 2" xfId="254" xr:uid="{00000000-0005-0000-0000-0000FC000000}"/>
    <cellStyle name="Comma 10 2 6" xfId="255" xr:uid="{00000000-0005-0000-0000-0000FD000000}"/>
    <cellStyle name="Comma 10 3" xfId="256" xr:uid="{00000000-0005-0000-0000-0000FE000000}"/>
    <cellStyle name="Comma 10 3 2" xfId="257" xr:uid="{00000000-0005-0000-0000-0000FF000000}"/>
    <cellStyle name="Comma 10 3 2 2" xfId="258" xr:uid="{00000000-0005-0000-0000-000000010000}"/>
    <cellStyle name="Comma 10 3 2 2 2" xfId="259" xr:uid="{00000000-0005-0000-0000-000001010000}"/>
    <cellStyle name="Comma 10 3 2 2 2 2" xfId="260" xr:uid="{00000000-0005-0000-0000-000002010000}"/>
    <cellStyle name="Comma 10 3 2 2 3" xfId="261" xr:uid="{00000000-0005-0000-0000-000003010000}"/>
    <cellStyle name="Comma 10 3 2 3" xfId="262" xr:uid="{00000000-0005-0000-0000-000004010000}"/>
    <cellStyle name="Comma 10 3 2 3 2" xfId="263" xr:uid="{00000000-0005-0000-0000-000005010000}"/>
    <cellStyle name="Comma 10 3 2 4" xfId="264" xr:uid="{00000000-0005-0000-0000-000006010000}"/>
    <cellStyle name="Comma 10 3 3" xfId="265" xr:uid="{00000000-0005-0000-0000-000007010000}"/>
    <cellStyle name="Comma 10 3 3 2" xfId="266" xr:uid="{00000000-0005-0000-0000-000008010000}"/>
    <cellStyle name="Comma 10 3 3 2 2" xfId="267" xr:uid="{00000000-0005-0000-0000-000009010000}"/>
    <cellStyle name="Comma 10 3 3 2 2 2" xfId="268" xr:uid="{00000000-0005-0000-0000-00000A010000}"/>
    <cellStyle name="Comma 10 3 3 2 3" xfId="269" xr:uid="{00000000-0005-0000-0000-00000B010000}"/>
    <cellStyle name="Comma 10 3 3 3" xfId="270" xr:uid="{00000000-0005-0000-0000-00000C010000}"/>
    <cellStyle name="Comma 10 3 3 3 2" xfId="271" xr:uid="{00000000-0005-0000-0000-00000D010000}"/>
    <cellStyle name="Comma 10 3 3 4" xfId="272" xr:uid="{00000000-0005-0000-0000-00000E010000}"/>
    <cellStyle name="Comma 10 3 4" xfId="273" xr:uid="{00000000-0005-0000-0000-00000F010000}"/>
    <cellStyle name="Comma 10 3 4 2" xfId="274" xr:uid="{00000000-0005-0000-0000-000010010000}"/>
    <cellStyle name="Comma 10 3 4 2 2" xfId="275" xr:uid="{00000000-0005-0000-0000-000011010000}"/>
    <cellStyle name="Comma 10 3 4 3" xfId="276" xr:uid="{00000000-0005-0000-0000-000012010000}"/>
    <cellStyle name="Comma 10 3 5" xfId="277" xr:uid="{00000000-0005-0000-0000-000013010000}"/>
    <cellStyle name="Comma 10 3 5 2" xfId="278" xr:uid="{00000000-0005-0000-0000-000014010000}"/>
    <cellStyle name="Comma 10 3 6" xfId="279" xr:uid="{00000000-0005-0000-0000-000015010000}"/>
    <cellStyle name="Comma 10 4" xfId="280" xr:uid="{00000000-0005-0000-0000-000016010000}"/>
    <cellStyle name="Comma 10 4 2" xfId="281" xr:uid="{00000000-0005-0000-0000-000017010000}"/>
    <cellStyle name="Comma 10 4 2 2" xfId="282" xr:uid="{00000000-0005-0000-0000-000018010000}"/>
    <cellStyle name="Comma 10 4 2 2 2" xfId="283" xr:uid="{00000000-0005-0000-0000-000019010000}"/>
    <cellStyle name="Comma 10 4 2 2 2 2" xfId="284" xr:uid="{00000000-0005-0000-0000-00001A010000}"/>
    <cellStyle name="Comma 10 4 2 2 3" xfId="285" xr:uid="{00000000-0005-0000-0000-00001B010000}"/>
    <cellStyle name="Comma 10 4 2 3" xfId="286" xr:uid="{00000000-0005-0000-0000-00001C010000}"/>
    <cellStyle name="Comma 10 4 2 3 2" xfId="287" xr:uid="{00000000-0005-0000-0000-00001D010000}"/>
    <cellStyle name="Comma 10 4 2 4" xfId="288" xr:uid="{00000000-0005-0000-0000-00001E010000}"/>
    <cellStyle name="Comma 10 4 3" xfId="289" xr:uid="{00000000-0005-0000-0000-00001F010000}"/>
    <cellStyle name="Comma 10 4 3 2" xfId="290" xr:uid="{00000000-0005-0000-0000-000020010000}"/>
    <cellStyle name="Comma 10 4 3 2 2" xfId="291" xr:uid="{00000000-0005-0000-0000-000021010000}"/>
    <cellStyle name="Comma 10 4 3 2 2 2" xfId="292" xr:uid="{00000000-0005-0000-0000-000022010000}"/>
    <cellStyle name="Comma 10 4 3 2 3" xfId="293" xr:uid="{00000000-0005-0000-0000-000023010000}"/>
    <cellStyle name="Comma 10 4 3 3" xfId="294" xr:uid="{00000000-0005-0000-0000-000024010000}"/>
    <cellStyle name="Comma 10 4 3 3 2" xfId="295" xr:uid="{00000000-0005-0000-0000-000025010000}"/>
    <cellStyle name="Comma 10 4 3 4" xfId="296" xr:uid="{00000000-0005-0000-0000-000026010000}"/>
    <cellStyle name="Comma 10 4 4" xfId="297" xr:uid="{00000000-0005-0000-0000-000027010000}"/>
    <cellStyle name="Comma 10 4 4 2" xfId="298" xr:uid="{00000000-0005-0000-0000-000028010000}"/>
    <cellStyle name="Comma 10 4 4 2 2" xfId="299" xr:uid="{00000000-0005-0000-0000-000029010000}"/>
    <cellStyle name="Comma 10 4 4 3" xfId="300" xr:uid="{00000000-0005-0000-0000-00002A010000}"/>
    <cellStyle name="Comma 10 4 5" xfId="301" xr:uid="{00000000-0005-0000-0000-00002B010000}"/>
    <cellStyle name="Comma 10 4 5 2" xfId="302" xr:uid="{00000000-0005-0000-0000-00002C010000}"/>
    <cellStyle name="Comma 10 4 6" xfId="303" xr:uid="{00000000-0005-0000-0000-00002D010000}"/>
    <cellStyle name="Comma 10 5" xfId="304" xr:uid="{00000000-0005-0000-0000-00002E010000}"/>
    <cellStyle name="Comma 10 5 2" xfId="305" xr:uid="{00000000-0005-0000-0000-00002F010000}"/>
    <cellStyle name="Comma 10 5 2 2" xfId="306" xr:uid="{00000000-0005-0000-0000-000030010000}"/>
    <cellStyle name="Comma 10 5 2 2 2" xfId="307" xr:uid="{00000000-0005-0000-0000-000031010000}"/>
    <cellStyle name="Comma 10 5 2 3" xfId="308" xr:uid="{00000000-0005-0000-0000-000032010000}"/>
    <cellStyle name="Comma 10 5 3" xfId="309" xr:uid="{00000000-0005-0000-0000-000033010000}"/>
    <cellStyle name="Comma 10 5 3 2" xfId="310" xr:uid="{00000000-0005-0000-0000-000034010000}"/>
    <cellStyle name="Comma 10 5 4" xfId="311" xr:uid="{00000000-0005-0000-0000-000035010000}"/>
    <cellStyle name="Comma 10 6" xfId="312" xr:uid="{00000000-0005-0000-0000-000036010000}"/>
    <cellStyle name="Comma 10 6 2" xfId="313" xr:uid="{00000000-0005-0000-0000-000037010000}"/>
    <cellStyle name="Comma 10 6 2 2" xfId="314" xr:uid="{00000000-0005-0000-0000-000038010000}"/>
    <cellStyle name="Comma 10 6 2 2 2" xfId="315" xr:uid="{00000000-0005-0000-0000-000039010000}"/>
    <cellStyle name="Comma 10 6 2 3" xfId="316" xr:uid="{00000000-0005-0000-0000-00003A010000}"/>
    <cellStyle name="Comma 10 6 3" xfId="317" xr:uid="{00000000-0005-0000-0000-00003B010000}"/>
    <cellStyle name="Comma 10 6 3 2" xfId="318" xr:uid="{00000000-0005-0000-0000-00003C010000}"/>
    <cellStyle name="Comma 10 6 4" xfId="319" xr:uid="{00000000-0005-0000-0000-00003D010000}"/>
    <cellStyle name="Comma 10 7" xfId="320" xr:uid="{00000000-0005-0000-0000-00003E010000}"/>
    <cellStyle name="Comma 10 7 2" xfId="321" xr:uid="{00000000-0005-0000-0000-00003F010000}"/>
    <cellStyle name="Comma 10 7 2 2" xfId="322" xr:uid="{00000000-0005-0000-0000-000040010000}"/>
    <cellStyle name="Comma 10 7 3" xfId="323" xr:uid="{00000000-0005-0000-0000-000041010000}"/>
    <cellStyle name="Comma 10 8" xfId="324" xr:uid="{00000000-0005-0000-0000-000042010000}"/>
    <cellStyle name="Comma 10 8 2" xfId="325" xr:uid="{00000000-0005-0000-0000-000043010000}"/>
    <cellStyle name="Comma 10 9" xfId="326" xr:uid="{00000000-0005-0000-0000-000044010000}"/>
    <cellStyle name="Comma 100" xfId="327" xr:uid="{00000000-0005-0000-0000-000045010000}"/>
    <cellStyle name="Comma 101" xfId="328" xr:uid="{00000000-0005-0000-0000-000046010000}"/>
    <cellStyle name="Comma 102" xfId="329" xr:uid="{00000000-0005-0000-0000-000047010000}"/>
    <cellStyle name="Comma 103" xfId="330" xr:uid="{00000000-0005-0000-0000-000048010000}"/>
    <cellStyle name="Comma 104" xfId="331" xr:uid="{00000000-0005-0000-0000-000049010000}"/>
    <cellStyle name="Comma 105" xfId="332" xr:uid="{00000000-0005-0000-0000-00004A010000}"/>
    <cellStyle name="Comma 106" xfId="333" xr:uid="{00000000-0005-0000-0000-00004B010000}"/>
    <cellStyle name="Comma 107" xfId="334" xr:uid="{00000000-0005-0000-0000-00004C010000}"/>
    <cellStyle name="Comma 108" xfId="335" xr:uid="{00000000-0005-0000-0000-00004D010000}"/>
    <cellStyle name="Comma 109" xfId="336" xr:uid="{00000000-0005-0000-0000-00004E010000}"/>
    <cellStyle name="Comma 11" xfId="337" xr:uid="{00000000-0005-0000-0000-00004F010000}"/>
    <cellStyle name="Comma 110" xfId="338" xr:uid="{00000000-0005-0000-0000-000050010000}"/>
    <cellStyle name="Comma 111" xfId="339" xr:uid="{00000000-0005-0000-0000-000051010000}"/>
    <cellStyle name="Comma 12" xfId="340" xr:uid="{00000000-0005-0000-0000-000052010000}"/>
    <cellStyle name="Comma 12 2" xfId="341" xr:uid="{00000000-0005-0000-0000-000053010000}"/>
    <cellStyle name="Comma 13" xfId="342" xr:uid="{00000000-0005-0000-0000-000054010000}"/>
    <cellStyle name="Comma 13 2" xfId="343" xr:uid="{00000000-0005-0000-0000-000055010000}"/>
    <cellStyle name="Comma 13 3" xfId="344" xr:uid="{00000000-0005-0000-0000-000056010000}"/>
    <cellStyle name="Comma 14" xfId="345" xr:uid="{00000000-0005-0000-0000-000057010000}"/>
    <cellStyle name="Comma 14 2" xfId="346" xr:uid="{00000000-0005-0000-0000-000058010000}"/>
    <cellStyle name="Comma 14 3" xfId="347" xr:uid="{00000000-0005-0000-0000-000059010000}"/>
    <cellStyle name="Comma 14 4" xfId="348" xr:uid="{00000000-0005-0000-0000-00005A010000}"/>
    <cellStyle name="Comma 15" xfId="349" xr:uid="{00000000-0005-0000-0000-00005B010000}"/>
    <cellStyle name="Comma 15 2" xfId="350" xr:uid="{00000000-0005-0000-0000-00005C010000}"/>
    <cellStyle name="Comma 15 3" xfId="351" xr:uid="{00000000-0005-0000-0000-00005D010000}"/>
    <cellStyle name="Comma 16" xfId="352" xr:uid="{00000000-0005-0000-0000-00005E010000}"/>
    <cellStyle name="Comma 16 2" xfId="353" xr:uid="{00000000-0005-0000-0000-00005F010000}"/>
    <cellStyle name="Comma 16 3" xfId="354" xr:uid="{00000000-0005-0000-0000-000060010000}"/>
    <cellStyle name="Comma 16 3 2" xfId="355" xr:uid="{00000000-0005-0000-0000-000061010000}"/>
    <cellStyle name="Comma 17" xfId="356" xr:uid="{00000000-0005-0000-0000-000062010000}"/>
    <cellStyle name="Comma 17 2" xfId="357" xr:uid="{00000000-0005-0000-0000-000063010000}"/>
    <cellStyle name="Comma 17 3" xfId="358" xr:uid="{00000000-0005-0000-0000-000064010000}"/>
    <cellStyle name="Comma 17 3 2" xfId="359" xr:uid="{00000000-0005-0000-0000-000065010000}"/>
    <cellStyle name="Comma 18" xfId="360" xr:uid="{00000000-0005-0000-0000-000066010000}"/>
    <cellStyle name="Comma 18 2" xfId="361" xr:uid="{00000000-0005-0000-0000-000067010000}"/>
    <cellStyle name="Comma 18 2 2" xfId="362" xr:uid="{00000000-0005-0000-0000-000068010000}"/>
    <cellStyle name="Comma 18 3" xfId="363" xr:uid="{00000000-0005-0000-0000-000069010000}"/>
    <cellStyle name="Comma 19" xfId="364" xr:uid="{00000000-0005-0000-0000-00006A010000}"/>
    <cellStyle name="Comma 19 2" xfId="365" xr:uid="{00000000-0005-0000-0000-00006B010000}"/>
    <cellStyle name="Comma 2" xfId="366" xr:uid="{00000000-0005-0000-0000-00006C010000}"/>
    <cellStyle name="Comma 2 2" xfId="367" xr:uid="{00000000-0005-0000-0000-00006D010000}"/>
    <cellStyle name="Comma 2 2 2" xfId="368" xr:uid="{00000000-0005-0000-0000-00006E010000}"/>
    <cellStyle name="Comma 2 2 2 2" xfId="369" xr:uid="{00000000-0005-0000-0000-00006F010000}"/>
    <cellStyle name="Comma 2 2 3" xfId="370" xr:uid="{00000000-0005-0000-0000-000070010000}"/>
    <cellStyle name="Comma 2 2 4" xfId="371" xr:uid="{00000000-0005-0000-0000-000071010000}"/>
    <cellStyle name="Comma 2 3" xfId="372" xr:uid="{00000000-0005-0000-0000-000072010000}"/>
    <cellStyle name="Comma 2 3 2" xfId="373" xr:uid="{00000000-0005-0000-0000-000073010000}"/>
    <cellStyle name="Comma 2 3 2 2" xfId="374" xr:uid="{00000000-0005-0000-0000-000074010000}"/>
    <cellStyle name="Comma 2 3 3" xfId="375" xr:uid="{00000000-0005-0000-0000-000075010000}"/>
    <cellStyle name="Comma 2 3 3 2" xfId="376" xr:uid="{00000000-0005-0000-0000-000076010000}"/>
    <cellStyle name="Comma 2 3 4" xfId="377" xr:uid="{00000000-0005-0000-0000-000077010000}"/>
    <cellStyle name="Comma 2 4" xfId="378" xr:uid="{00000000-0005-0000-0000-000078010000}"/>
    <cellStyle name="Comma 20" xfId="379" xr:uid="{00000000-0005-0000-0000-000079010000}"/>
    <cellStyle name="Comma 20 2" xfId="380" xr:uid="{00000000-0005-0000-0000-00007A010000}"/>
    <cellStyle name="Comma 21" xfId="381" xr:uid="{00000000-0005-0000-0000-00007B010000}"/>
    <cellStyle name="Comma 21 2" xfId="382" xr:uid="{00000000-0005-0000-0000-00007C010000}"/>
    <cellStyle name="Comma 22" xfId="383" xr:uid="{00000000-0005-0000-0000-00007D010000}"/>
    <cellStyle name="Comma 22 2" xfId="384" xr:uid="{00000000-0005-0000-0000-00007E010000}"/>
    <cellStyle name="Comma 23" xfId="385" xr:uid="{00000000-0005-0000-0000-00007F010000}"/>
    <cellStyle name="Comma 23 2" xfId="386" xr:uid="{00000000-0005-0000-0000-000080010000}"/>
    <cellStyle name="Comma 24" xfId="387" xr:uid="{00000000-0005-0000-0000-000081010000}"/>
    <cellStyle name="Comma 24 2" xfId="388" xr:uid="{00000000-0005-0000-0000-000082010000}"/>
    <cellStyle name="Comma 25" xfId="389" xr:uid="{00000000-0005-0000-0000-000083010000}"/>
    <cellStyle name="Comma 25 2" xfId="390" xr:uid="{00000000-0005-0000-0000-000084010000}"/>
    <cellStyle name="Comma 26" xfId="391" xr:uid="{00000000-0005-0000-0000-000085010000}"/>
    <cellStyle name="Comma 26 2" xfId="392" xr:uid="{00000000-0005-0000-0000-000086010000}"/>
    <cellStyle name="Comma 27" xfId="393" xr:uid="{00000000-0005-0000-0000-000087010000}"/>
    <cellStyle name="Comma 27 2" xfId="394" xr:uid="{00000000-0005-0000-0000-000088010000}"/>
    <cellStyle name="Comma 28" xfId="395" xr:uid="{00000000-0005-0000-0000-000089010000}"/>
    <cellStyle name="Comma 29" xfId="396" xr:uid="{00000000-0005-0000-0000-00008A010000}"/>
    <cellStyle name="Comma 3" xfId="397" xr:uid="{00000000-0005-0000-0000-00008B010000}"/>
    <cellStyle name="Comma 3 2" xfId="398" xr:uid="{00000000-0005-0000-0000-00008C010000}"/>
    <cellStyle name="Comma 3 2 2" xfId="399" xr:uid="{00000000-0005-0000-0000-00008D010000}"/>
    <cellStyle name="Comma 3 2 2 2" xfId="400" xr:uid="{00000000-0005-0000-0000-00008E010000}"/>
    <cellStyle name="Comma 3 2 2 2 2" xfId="401" xr:uid="{00000000-0005-0000-0000-00008F010000}"/>
    <cellStyle name="Comma 3 2 2 3" xfId="402" xr:uid="{00000000-0005-0000-0000-000090010000}"/>
    <cellStyle name="Comma 3 2 3" xfId="403" xr:uid="{00000000-0005-0000-0000-000091010000}"/>
    <cellStyle name="Comma 3 2 3 2" xfId="404" xr:uid="{00000000-0005-0000-0000-000092010000}"/>
    <cellStyle name="Comma 3 2 4" xfId="405" xr:uid="{00000000-0005-0000-0000-000093010000}"/>
    <cellStyle name="Comma 30" xfId="406" xr:uid="{00000000-0005-0000-0000-000094010000}"/>
    <cellStyle name="Comma 31" xfId="407" xr:uid="{00000000-0005-0000-0000-000095010000}"/>
    <cellStyle name="Comma 32" xfId="408" xr:uid="{00000000-0005-0000-0000-000096010000}"/>
    <cellStyle name="Comma 33" xfId="409" xr:uid="{00000000-0005-0000-0000-000097010000}"/>
    <cellStyle name="Comma 34" xfId="410" xr:uid="{00000000-0005-0000-0000-000098010000}"/>
    <cellStyle name="Comma 35" xfId="411" xr:uid="{00000000-0005-0000-0000-000099010000}"/>
    <cellStyle name="Comma 36" xfId="412" xr:uid="{00000000-0005-0000-0000-00009A010000}"/>
    <cellStyle name="Comma 36 2" xfId="413" xr:uid="{00000000-0005-0000-0000-00009B010000}"/>
    <cellStyle name="Comma 37" xfId="414" xr:uid="{00000000-0005-0000-0000-00009C010000}"/>
    <cellStyle name="Comma 37 2" xfId="415" xr:uid="{00000000-0005-0000-0000-00009D010000}"/>
    <cellStyle name="Comma 38" xfId="416" xr:uid="{00000000-0005-0000-0000-00009E010000}"/>
    <cellStyle name="Comma 38 2" xfId="417" xr:uid="{00000000-0005-0000-0000-00009F010000}"/>
    <cellStyle name="Comma 39" xfId="418" xr:uid="{00000000-0005-0000-0000-0000A0010000}"/>
    <cellStyle name="Comma 39 2" xfId="419" xr:uid="{00000000-0005-0000-0000-0000A1010000}"/>
    <cellStyle name="Comma 4" xfId="420" xr:uid="{00000000-0005-0000-0000-0000A2010000}"/>
    <cellStyle name="Comma 4 2" xfId="421" xr:uid="{00000000-0005-0000-0000-0000A3010000}"/>
    <cellStyle name="Comma 4 2 2" xfId="422" xr:uid="{00000000-0005-0000-0000-0000A4010000}"/>
    <cellStyle name="Comma 40" xfId="423" xr:uid="{00000000-0005-0000-0000-0000A5010000}"/>
    <cellStyle name="Comma 40 2" xfId="424" xr:uid="{00000000-0005-0000-0000-0000A6010000}"/>
    <cellStyle name="Comma 41" xfId="425" xr:uid="{00000000-0005-0000-0000-0000A7010000}"/>
    <cellStyle name="Comma 41 2" xfId="426" xr:uid="{00000000-0005-0000-0000-0000A8010000}"/>
    <cellStyle name="Comma 42" xfId="427" xr:uid="{00000000-0005-0000-0000-0000A9010000}"/>
    <cellStyle name="Comma 42 2" xfId="428" xr:uid="{00000000-0005-0000-0000-0000AA010000}"/>
    <cellStyle name="Comma 43" xfId="429" xr:uid="{00000000-0005-0000-0000-0000AB010000}"/>
    <cellStyle name="Comma 43 2" xfId="430" xr:uid="{00000000-0005-0000-0000-0000AC010000}"/>
    <cellStyle name="Comma 44" xfId="431" xr:uid="{00000000-0005-0000-0000-0000AD010000}"/>
    <cellStyle name="Comma 44 2" xfId="432" xr:uid="{00000000-0005-0000-0000-0000AE010000}"/>
    <cellStyle name="Comma 45" xfId="433" xr:uid="{00000000-0005-0000-0000-0000AF010000}"/>
    <cellStyle name="Comma 45 2" xfId="434" xr:uid="{00000000-0005-0000-0000-0000B0010000}"/>
    <cellStyle name="Comma 46" xfId="435" xr:uid="{00000000-0005-0000-0000-0000B1010000}"/>
    <cellStyle name="Comma 46 2" xfId="436" xr:uid="{00000000-0005-0000-0000-0000B2010000}"/>
    <cellStyle name="Comma 47" xfId="437" xr:uid="{00000000-0005-0000-0000-0000B3010000}"/>
    <cellStyle name="Comma 47 2" xfId="438" xr:uid="{00000000-0005-0000-0000-0000B4010000}"/>
    <cellStyle name="Comma 48" xfId="439" xr:uid="{00000000-0005-0000-0000-0000B5010000}"/>
    <cellStyle name="Comma 48 2" xfId="440" xr:uid="{00000000-0005-0000-0000-0000B6010000}"/>
    <cellStyle name="Comma 49" xfId="441" xr:uid="{00000000-0005-0000-0000-0000B7010000}"/>
    <cellStyle name="Comma 49 2" xfId="442" xr:uid="{00000000-0005-0000-0000-0000B8010000}"/>
    <cellStyle name="Comma 5" xfId="443" xr:uid="{00000000-0005-0000-0000-0000B9010000}"/>
    <cellStyle name="Comma 50" xfId="444" xr:uid="{00000000-0005-0000-0000-0000BA010000}"/>
    <cellStyle name="Comma 50 2" xfId="445" xr:uid="{00000000-0005-0000-0000-0000BB010000}"/>
    <cellStyle name="Comma 51" xfId="446" xr:uid="{00000000-0005-0000-0000-0000BC010000}"/>
    <cellStyle name="Comma 51 2" xfId="447" xr:uid="{00000000-0005-0000-0000-0000BD010000}"/>
    <cellStyle name="Comma 52" xfId="448" xr:uid="{00000000-0005-0000-0000-0000BE010000}"/>
    <cellStyle name="Comma 53" xfId="449" xr:uid="{00000000-0005-0000-0000-0000BF010000}"/>
    <cellStyle name="Comma 54" xfId="450" xr:uid="{00000000-0005-0000-0000-0000C0010000}"/>
    <cellStyle name="Comma 55" xfId="451" xr:uid="{00000000-0005-0000-0000-0000C1010000}"/>
    <cellStyle name="Comma 56" xfId="452" xr:uid="{00000000-0005-0000-0000-0000C2010000}"/>
    <cellStyle name="Comma 57" xfId="453" xr:uid="{00000000-0005-0000-0000-0000C3010000}"/>
    <cellStyle name="Comma 58" xfId="454" xr:uid="{00000000-0005-0000-0000-0000C4010000}"/>
    <cellStyle name="Comma 59" xfId="455" xr:uid="{00000000-0005-0000-0000-0000C5010000}"/>
    <cellStyle name="Comma 6" xfId="456" xr:uid="{00000000-0005-0000-0000-0000C6010000}"/>
    <cellStyle name="Comma 60" xfId="457" xr:uid="{00000000-0005-0000-0000-0000C7010000}"/>
    <cellStyle name="Comma 61" xfId="458" xr:uid="{00000000-0005-0000-0000-0000C8010000}"/>
    <cellStyle name="Comma 62" xfId="459" xr:uid="{00000000-0005-0000-0000-0000C9010000}"/>
    <cellStyle name="Comma 63" xfId="460" xr:uid="{00000000-0005-0000-0000-0000CA010000}"/>
    <cellStyle name="Comma 64" xfId="461" xr:uid="{00000000-0005-0000-0000-0000CB010000}"/>
    <cellStyle name="Comma 65" xfId="462" xr:uid="{00000000-0005-0000-0000-0000CC010000}"/>
    <cellStyle name="Comma 66" xfId="463" xr:uid="{00000000-0005-0000-0000-0000CD010000}"/>
    <cellStyle name="Comma 67" xfId="464" xr:uid="{00000000-0005-0000-0000-0000CE010000}"/>
    <cellStyle name="Comma 68" xfId="465" xr:uid="{00000000-0005-0000-0000-0000CF010000}"/>
    <cellStyle name="Comma 69" xfId="466" xr:uid="{00000000-0005-0000-0000-0000D0010000}"/>
    <cellStyle name="Comma 7" xfId="467" xr:uid="{00000000-0005-0000-0000-0000D1010000}"/>
    <cellStyle name="Comma 70" xfId="468" xr:uid="{00000000-0005-0000-0000-0000D2010000}"/>
    <cellStyle name="Comma 71" xfId="469" xr:uid="{00000000-0005-0000-0000-0000D3010000}"/>
    <cellStyle name="Comma 72" xfId="470" xr:uid="{00000000-0005-0000-0000-0000D4010000}"/>
    <cellStyle name="Comma 73" xfId="471" xr:uid="{00000000-0005-0000-0000-0000D5010000}"/>
    <cellStyle name="Comma 74" xfId="472" xr:uid="{00000000-0005-0000-0000-0000D6010000}"/>
    <cellStyle name="Comma 75" xfId="473" xr:uid="{00000000-0005-0000-0000-0000D7010000}"/>
    <cellStyle name="Comma 76" xfId="474" xr:uid="{00000000-0005-0000-0000-0000D8010000}"/>
    <cellStyle name="Comma 77" xfId="475" xr:uid="{00000000-0005-0000-0000-0000D9010000}"/>
    <cellStyle name="Comma 77 2" xfId="476" xr:uid="{00000000-0005-0000-0000-0000DA010000}"/>
    <cellStyle name="Comma 78" xfId="477" xr:uid="{00000000-0005-0000-0000-0000DB010000}"/>
    <cellStyle name="Comma 78 2" xfId="478" xr:uid="{00000000-0005-0000-0000-0000DC010000}"/>
    <cellStyle name="Comma 79" xfId="479" xr:uid="{00000000-0005-0000-0000-0000DD010000}"/>
    <cellStyle name="Comma 8" xfId="480" xr:uid="{00000000-0005-0000-0000-0000DE010000}"/>
    <cellStyle name="Comma 80" xfId="481" xr:uid="{00000000-0005-0000-0000-0000DF010000}"/>
    <cellStyle name="Comma 81" xfId="482" xr:uid="{00000000-0005-0000-0000-0000E0010000}"/>
    <cellStyle name="Comma 82" xfId="483" xr:uid="{00000000-0005-0000-0000-0000E1010000}"/>
    <cellStyle name="Comma 83" xfId="484" xr:uid="{00000000-0005-0000-0000-0000E2010000}"/>
    <cellStyle name="Comma 84" xfId="485" xr:uid="{00000000-0005-0000-0000-0000E3010000}"/>
    <cellStyle name="Comma 85" xfId="486" xr:uid="{00000000-0005-0000-0000-0000E4010000}"/>
    <cellStyle name="Comma 86" xfId="487" xr:uid="{00000000-0005-0000-0000-0000E5010000}"/>
    <cellStyle name="Comma 87" xfId="488" xr:uid="{00000000-0005-0000-0000-0000E6010000}"/>
    <cellStyle name="Comma 88" xfId="489" xr:uid="{00000000-0005-0000-0000-0000E7010000}"/>
    <cellStyle name="Comma 89" xfId="490" xr:uid="{00000000-0005-0000-0000-0000E8010000}"/>
    <cellStyle name="Comma 9" xfId="491" xr:uid="{00000000-0005-0000-0000-0000E9010000}"/>
    <cellStyle name="Comma 90" xfId="492" xr:uid="{00000000-0005-0000-0000-0000EA010000}"/>
    <cellStyle name="Comma 91" xfId="493" xr:uid="{00000000-0005-0000-0000-0000EB010000}"/>
    <cellStyle name="Comma 92" xfId="494" xr:uid="{00000000-0005-0000-0000-0000EC010000}"/>
    <cellStyle name="Comma 93" xfId="495" xr:uid="{00000000-0005-0000-0000-0000ED010000}"/>
    <cellStyle name="Comma 94" xfId="496" xr:uid="{00000000-0005-0000-0000-0000EE010000}"/>
    <cellStyle name="Comma 95" xfId="497" xr:uid="{00000000-0005-0000-0000-0000EF010000}"/>
    <cellStyle name="Comma 96" xfId="498" xr:uid="{00000000-0005-0000-0000-0000F0010000}"/>
    <cellStyle name="Comma 97" xfId="499" xr:uid="{00000000-0005-0000-0000-0000F1010000}"/>
    <cellStyle name="Comma 98" xfId="500" xr:uid="{00000000-0005-0000-0000-0000F2010000}"/>
    <cellStyle name="Comma 99" xfId="501" xr:uid="{00000000-0005-0000-0000-0000F3010000}"/>
    <cellStyle name="Currency [0] 2" xfId="502" xr:uid="{00000000-0005-0000-0000-0000F4010000}"/>
    <cellStyle name="Currency [0] 2 2" xfId="503" xr:uid="{00000000-0005-0000-0000-0000F5010000}"/>
    <cellStyle name="Currency [0] 3" xfId="504" xr:uid="{00000000-0005-0000-0000-0000F6010000}"/>
    <cellStyle name="Currency [0] 3 2" xfId="505" xr:uid="{00000000-0005-0000-0000-0000F7010000}"/>
    <cellStyle name="Currency [0] 4" xfId="506" xr:uid="{00000000-0005-0000-0000-0000F8010000}"/>
    <cellStyle name="Currency [0] 5" xfId="507" xr:uid="{00000000-0005-0000-0000-0000F9010000}"/>
    <cellStyle name="Currency 10" xfId="508" xr:uid="{00000000-0005-0000-0000-0000FA010000}"/>
    <cellStyle name="Currency 11" xfId="509" xr:uid="{00000000-0005-0000-0000-0000FB010000}"/>
    <cellStyle name="Currency 12" xfId="510" xr:uid="{00000000-0005-0000-0000-0000FC010000}"/>
    <cellStyle name="Currency 13" xfId="511" xr:uid="{00000000-0005-0000-0000-0000FD010000}"/>
    <cellStyle name="Currency 14" xfId="512" xr:uid="{00000000-0005-0000-0000-0000FE010000}"/>
    <cellStyle name="Currency 15" xfId="513" xr:uid="{00000000-0005-0000-0000-0000FF010000}"/>
    <cellStyle name="Currency 16" xfId="514" xr:uid="{00000000-0005-0000-0000-000000020000}"/>
    <cellStyle name="Currency 17" xfId="515" xr:uid="{00000000-0005-0000-0000-000001020000}"/>
    <cellStyle name="Currency 18" xfId="516" xr:uid="{00000000-0005-0000-0000-000002020000}"/>
    <cellStyle name="Currency 19" xfId="517" xr:uid="{00000000-0005-0000-0000-000003020000}"/>
    <cellStyle name="Currency 2" xfId="518" xr:uid="{00000000-0005-0000-0000-000004020000}"/>
    <cellStyle name="Currency 2 2" xfId="519" xr:uid="{00000000-0005-0000-0000-000005020000}"/>
    <cellStyle name="Currency 2 2 2" xfId="520" xr:uid="{00000000-0005-0000-0000-000006020000}"/>
    <cellStyle name="Currency 2 3" xfId="521" xr:uid="{00000000-0005-0000-0000-000007020000}"/>
    <cellStyle name="Currency 2 3 2" xfId="522" xr:uid="{00000000-0005-0000-0000-000008020000}"/>
    <cellStyle name="Currency 2 3 2 2" xfId="523" xr:uid="{00000000-0005-0000-0000-000009020000}"/>
    <cellStyle name="Currency 2 3 2 2 2" xfId="524" xr:uid="{00000000-0005-0000-0000-00000A020000}"/>
    <cellStyle name="Currency 2 3 2 2 2 2" xfId="525" xr:uid="{00000000-0005-0000-0000-00000B020000}"/>
    <cellStyle name="Currency 2 3 2 2 2 2 2" xfId="526" xr:uid="{00000000-0005-0000-0000-00000C020000}"/>
    <cellStyle name="Currency 2 3 2 2 2 3" xfId="527" xr:uid="{00000000-0005-0000-0000-00000D020000}"/>
    <cellStyle name="Currency 2 3 2 2 3" xfId="528" xr:uid="{00000000-0005-0000-0000-00000E020000}"/>
    <cellStyle name="Currency 2 3 2 2 3 2" xfId="529" xr:uid="{00000000-0005-0000-0000-00000F020000}"/>
    <cellStyle name="Currency 2 3 2 2 4" xfId="530" xr:uid="{00000000-0005-0000-0000-000010020000}"/>
    <cellStyle name="Currency 2 3 2 3" xfId="531" xr:uid="{00000000-0005-0000-0000-000011020000}"/>
    <cellStyle name="Currency 2 3 2 3 2" xfId="532" xr:uid="{00000000-0005-0000-0000-000012020000}"/>
    <cellStyle name="Currency 2 3 2 3 2 2" xfId="533" xr:uid="{00000000-0005-0000-0000-000013020000}"/>
    <cellStyle name="Currency 2 3 2 3 2 2 2" xfId="534" xr:uid="{00000000-0005-0000-0000-000014020000}"/>
    <cellStyle name="Currency 2 3 2 3 2 3" xfId="535" xr:uid="{00000000-0005-0000-0000-000015020000}"/>
    <cellStyle name="Currency 2 3 2 3 3" xfId="536" xr:uid="{00000000-0005-0000-0000-000016020000}"/>
    <cellStyle name="Currency 2 3 2 3 3 2" xfId="537" xr:uid="{00000000-0005-0000-0000-000017020000}"/>
    <cellStyle name="Currency 2 3 2 3 4" xfId="538" xr:uid="{00000000-0005-0000-0000-000018020000}"/>
    <cellStyle name="Currency 2 3 2 4" xfId="539" xr:uid="{00000000-0005-0000-0000-000019020000}"/>
    <cellStyle name="Currency 2 3 2 4 2" xfId="540" xr:uid="{00000000-0005-0000-0000-00001A020000}"/>
    <cellStyle name="Currency 2 3 2 4 2 2" xfId="541" xr:uid="{00000000-0005-0000-0000-00001B020000}"/>
    <cellStyle name="Currency 2 3 2 4 3" xfId="542" xr:uid="{00000000-0005-0000-0000-00001C020000}"/>
    <cellStyle name="Currency 2 3 2 5" xfId="543" xr:uid="{00000000-0005-0000-0000-00001D020000}"/>
    <cellStyle name="Currency 2 3 2 5 2" xfId="544" xr:uid="{00000000-0005-0000-0000-00001E020000}"/>
    <cellStyle name="Currency 2 3 2 6" xfId="545" xr:uid="{00000000-0005-0000-0000-00001F020000}"/>
    <cellStyle name="Currency 2 3 3" xfId="546" xr:uid="{00000000-0005-0000-0000-000020020000}"/>
    <cellStyle name="Currency 2 3 3 2" xfId="547" xr:uid="{00000000-0005-0000-0000-000021020000}"/>
    <cellStyle name="Currency 2 3 3 2 2" xfId="548" xr:uid="{00000000-0005-0000-0000-000022020000}"/>
    <cellStyle name="Currency 2 3 3 2 2 2" xfId="549" xr:uid="{00000000-0005-0000-0000-000023020000}"/>
    <cellStyle name="Currency 2 3 3 2 2 2 2" xfId="550" xr:uid="{00000000-0005-0000-0000-000024020000}"/>
    <cellStyle name="Currency 2 3 3 2 2 3" xfId="551" xr:uid="{00000000-0005-0000-0000-000025020000}"/>
    <cellStyle name="Currency 2 3 3 2 3" xfId="552" xr:uid="{00000000-0005-0000-0000-000026020000}"/>
    <cellStyle name="Currency 2 3 3 2 3 2" xfId="553" xr:uid="{00000000-0005-0000-0000-000027020000}"/>
    <cellStyle name="Currency 2 3 3 2 4" xfId="554" xr:uid="{00000000-0005-0000-0000-000028020000}"/>
    <cellStyle name="Currency 2 3 3 3" xfId="555" xr:uid="{00000000-0005-0000-0000-000029020000}"/>
    <cellStyle name="Currency 2 3 3 3 2" xfId="556" xr:uid="{00000000-0005-0000-0000-00002A020000}"/>
    <cellStyle name="Currency 2 3 3 3 2 2" xfId="557" xr:uid="{00000000-0005-0000-0000-00002B020000}"/>
    <cellStyle name="Currency 2 3 3 3 2 2 2" xfId="558" xr:uid="{00000000-0005-0000-0000-00002C020000}"/>
    <cellStyle name="Currency 2 3 3 3 2 3" xfId="559" xr:uid="{00000000-0005-0000-0000-00002D020000}"/>
    <cellStyle name="Currency 2 3 3 3 3" xfId="560" xr:uid="{00000000-0005-0000-0000-00002E020000}"/>
    <cellStyle name="Currency 2 3 3 3 3 2" xfId="561" xr:uid="{00000000-0005-0000-0000-00002F020000}"/>
    <cellStyle name="Currency 2 3 3 3 4" xfId="562" xr:uid="{00000000-0005-0000-0000-000030020000}"/>
    <cellStyle name="Currency 2 3 3 4" xfId="563" xr:uid="{00000000-0005-0000-0000-000031020000}"/>
    <cellStyle name="Currency 2 3 3 4 2" xfId="564" xr:uid="{00000000-0005-0000-0000-000032020000}"/>
    <cellStyle name="Currency 2 3 3 4 2 2" xfId="565" xr:uid="{00000000-0005-0000-0000-000033020000}"/>
    <cellStyle name="Currency 2 3 3 4 3" xfId="566" xr:uid="{00000000-0005-0000-0000-000034020000}"/>
    <cellStyle name="Currency 2 3 3 5" xfId="567" xr:uid="{00000000-0005-0000-0000-000035020000}"/>
    <cellStyle name="Currency 2 3 3 5 2" xfId="568" xr:uid="{00000000-0005-0000-0000-000036020000}"/>
    <cellStyle name="Currency 2 3 3 6" xfId="569" xr:uid="{00000000-0005-0000-0000-000037020000}"/>
    <cellStyle name="Currency 2 3 4" xfId="570" xr:uid="{00000000-0005-0000-0000-000038020000}"/>
    <cellStyle name="Currency 2 3 4 2" xfId="571" xr:uid="{00000000-0005-0000-0000-000039020000}"/>
    <cellStyle name="Currency 2 3 4 2 2" xfId="572" xr:uid="{00000000-0005-0000-0000-00003A020000}"/>
    <cellStyle name="Currency 2 3 4 2 2 2" xfId="573" xr:uid="{00000000-0005-0000-0000-00003B020000}"/>
    <cellStyle name="Currency 2 3 4 2 2 2 2" xfId="574" xr:uid="{00000000-0005-0000-0000-00003C020000}"/>
    <cellStyle name="Currency 2 3 4 2 2 3" xfId="575" xr:uid="{00000000-0005-0000-0000-00003D020000}"/>
    <cellStyle name="Currency 2 3 4 2 3" xfId="576" xr:uid="{00000000-0005-0000-0000-00003E020000}"/>
    <cellStyle name="Currency 2 3 4 2 3 2" xfId="577" xr:uid="{00000000-0005-0000-0000-00003F020000}"/>
    <cellStyle name="Currency 2 3 4 2 4" xfId="578" xr:uid="{00000000-0005-0000-0000-000040020000}"/>
    <cellStyle name="Currency 2 3 4 3" xfId="579" xr:uid="{00000000-0005-0000-0000-000041020000}"/>
    <cellStyle name="Currency 2 3 4 3 2" xfId="580" xr:uid="{00000000-0005-0000-0000-000042020000}"/>
    <cellStyle name="Currency 2 3 4 3 2 2" xfId="581" xr:uid="{00000000-0005-0000-0000-000043020000}"/>
    <cellStyle name="Currency 2 3 4 3 2 2 2" xfId="582" xr:uid="{00000000-0005-0000-0000-000044020000}"/>
    <cellStyle name="Currency 2 3 4 3 2 3" xfId="583" xr:uid="{00000000-0005-0000-0000-000045020000}"/>
    <cellStyle name="Currency 2 3 4 3 3" xfId="584" xr:uid="{00000000-0005-0000-0000-000046020000}"/>
    <cellStyle name="Currency 2 3 4 3 3 2" xfId="585" xr:uid="{00000000-0005-0000-0000-000047020000}"/>
    <cellStyle name="Currency 2 3 4 3 4" xfId="586" xr:uid="{00000000-0005-0000-0000-000048020000}"/>
    <cellStyle name="Currency 2 3 4 4" xfId="587" xr:uid="{00000000-0005-0000-0000-000049020000}"/>
    <cellStyle name="Currency 2 3 4 4 2" xfId="588" xr:uid="{00000000-0005-0000-0000-00004A020000}"/>
    <cellStyle name="Currency 2 3 4 4 2 2" xfId="589" xr:uid="{00000000-0005-0000-0000-00004B020000}"/>
    <cellStyle name="Currency 2 3 4 4 3" xfId="590" xr:uid="{00000000-0005-0000-0000-00004C020000}"/>
    <cellStyle name="Currency 2 3 4 5" xfId="591" xr:uid="{00000000-0005-0000-0000-00004D020000}"/>
    <cellStyle name="Currency 2 3 4 5 2" xfId="592" xr:uid="{00000000-0005-0000-0000-00004E020000}"/>
    <cellStyle name="Currency 2 3 4 6" xfId="593" xr:uid="{00000000-0005-0000-0000-00004F020000}"/>
    <cellStyle name="Currency 2 3 5" xfId="594" xr:uid="{00000000-0005-0000-0000-000050020000}"/>
    <cellStyle name="Currency 2 3 5 2" xfId="595" xr:uid="{00000000-0005-0000-0000-000051020000}"/>
    <cellStyle name="Currency 2 3 5 2 2" xfId="596" xr:uid="{00000000-0005-0000-0000-000052020000}"/>
    <cellStyle name="Currency 2 3 5 2 2 2" xfId="597" xr:uid="{00000000-0005-0000-0000-000053020000}"/>
    <cellStyle name="Currency 2 3 5 2 3" xfId="598" xr:uid="{00000000-0005-0000-0000-000054020000}"/>
    <cellStyle name="Currency 2 3 5 3" xfId="599" xr:uid="{00000000-0005-0000-0000-000055020000}"/>
    <cellStyle name="Currency 2 3 5 3 2" xfId="600" xr:uid="{00000000-0005-0000-0000-000056020000}"/>
    <cellStyle name="Currency 2 3 5 4" xfId="601" xr:uid="{00000000-0005-0000-0000-000057020000}"/>
    <cellStyle name="Currency 2 3 6" xfId="602" xr:uid="{00000000-0005-0000-0000-000058020000}"/>
    <cellStyle name="Currency 2 3 6 2" xfId="603" xr:uid="{00000000-0005-0000-0000-000059020000}"/>
    <cellStyle name="Currency 2 3 6 2 2" xfId="604" xr:uid="{00000000-0005-0000-0000-00005A020000}"/>
    <cellStyle name="Currency 2 3 6 2 2 2" xfId="605" xr:uid="{00000000-0005-0000-0000-00005B020000}"/>
    <cellStyle name="Currency 2 3 6 2 3" xfId="606" xr:uid="{00000000-0005-0000-0000-00005C020000}"/>
    <cellStyle name="Currency 2 3 6 3" xfId="607" xr:uid="{00000000-0005-0000-0000-00005D020000}"/>
    <cellStyle name="Currency 2 3 6 3 2" xfId="608" xr:uid="{00000000-0005-0000-0000-00005E020000}"/>
    <cellStyle name="Currency 2 3 6 4" xfId="609" xr:uid="{00000000-0005-0000-0000-00005F020000}"/>
    <cellStyle name="Currency 2 3 7" xfId="610" xr:uid="{00000000-0005-0000-0000-000060020000}"/>
    <cellStyle name="Currency 2 3 7 2" xfId="611" xr:uid="{00000000-0005-0000-0000-000061020000}"/>
    <cellStyle name="Currency 2 3 7 2 2" xfId="612" xr:uid="{00000000-0005-0000-0000-000062020000}"/>
    <cellStyle name="Currency 2 3 7 3" xfId="613" xr:uid="{00000000-0005-0000-0000-000063020000}"/>
    <cellStyle name="Currency 2 3 8" xfId="614" xr:uid="{00000000-0005-0000-0000-000064020000}"/>
    <cellStyle name="Currency 2 3 8 2" xfId="615" xr:uid="{00000000-0005-0000-0000-000065020000}"/>
    <cellStyle name="Currency 2 3 9" xfId="616" xr:uid="{00000000-0005-0000-0000-000066020000}"/>
    <cellStyle name="Currency 2 4" xfId="617" xr:uid="{00000000-0005-0000-0000-000067020000}"/>
    <cellStyle name="Currency 2 5" xfId="618" xr:uid="{00000000-0005-0000-0000-000068020000}"/>
    <cellStyle name="Currency 20" xfId="619" xr:uid="{00000000-0005-0000-0000-000069020000}"/>
    <cellStyle name="Currency 21" xfId="620" xr:uid="{00000000-0005-0000-0000-00006A020000}"/>
    <cellStyle name="Currency 22" xfId="621" xr:uid="{00000000-0005-0000-0000-00006B020000}"/>
    <cellStyle name="Currency 23" xfId="622" xr:uid="{00000000-0005-0000-0000-00006C020000}"/>
    <cellStyle name="Currency 24" xfId="623" xr:uid="{00000000-0005-0000-0000-00006D020000}"/>
    <cellStyle name="Currency 25" xfId="624" xr:uid="{00000000-0005-0000-0000-00006E020000}"/>
    <cellStyle name="Currency 26" xfId="625" xr:uid="{00000000-0005-0000-0000-00006F020000}"/>
    <cellStyle name="Currency 27" xfId="626" xr:uid="{00000000-0005-0000-0000-000070020000}"/>
    <cellStyle name="Currency 28" xfId="627" xr:uid="{00000000-0005-0000-0000-000071020000}"/>
    <cellStyle name="Currency 29" xfId="628" xr:uid="{00000000-0005-0000-0000-000072020000}"/>
    <cellStyle name="Currency 3" xfId="629" xr:uid="{00000000-0005-0000-0000-000073020000}"/>
    <cellStyle name="Currency 3 2" xfId="630" xr:uid="{00000000-0005-0000-0000-000074020000}"/>
    <cellStyle name="Currency 3 2 2" xfId="631" xr:uid="{00000000-0005-0000-0000-000075020000}"/>
    <cellStyle name="Currency 3 2 2 2" xfId="632" xr:uid="{00000000-0005-0000-0000-000076020000}"/>
    <cellStyle name="Currency 3 2 2 2 2" xfId="633" xr:uid="{00000000-0005-0000-0000-000077020000}"/>
    <cellStyle name="Currency 3 2 2 2 2 2" xfId="634" xr:uid="{00000000-0005-0000-0000-000078020000}"/>
    <cellStyle name="Currency 3 2 2 2 2 2 2" xfId="635" xr:uid="{00000000-0005-0000-0000-000079020000}"/>
    <cellStyle name="Currency 3 2 2 2 2 3" xfId="636" xr:uid="{00000000-0005-0000-0000-00007A020000}"/>
    <cellStyle name="Currency 3 2 2 2 3" xfId="637" xr:uid="{00000000-0005-0000-0000-00007B020000}"/>
    <cellStyle name="Currency 3 2 2 2 3 2" xfId="638" xr:uid="{00000000-0005-0000-0000-00007C020000}"/>
    <cellStyle name="Currency 3 2 2 2 4" xfId="639" xr:uid="{00000000-0005-0000-0000-00007D020000}"/>
    <cellStyle name="Currency 3 2 2 3" xfId="640" xr:uid="{00000000-0005-0000-0000-00007E020000}"/>
    <cellStyle name="Currency 3 2 2 3 2" xfId="641" xr:uid="{00000000-0005-0000-0000-00007F020000}"/>
    <cellStyle name="Currency 3 2 2 3 2 2" xfId="642" xr:uid="{00000000-0005-0000-0000-000080020000}"/>
    <cellStyle name="Currency 3 2 2 3 2 2 2" xfId="643" xr:uid="{00000000-0005-0000-0000-000081020000}"/>
    <cellStyle name="Currency 3 2 2 3 2 3" xfId="644" xr:uid="{00000000-0005-0000-0000-000082020000}"/>
    <cellStyle name="Currency 3 2 2 3 3" xfId="645" xr:uid="{00000000-0005-0000-0000-000083020000}"/>
    <cellStyle name="Currency 3 2 2 3 3 2" xfId="646" xr:uid="{00000000-0005-0000-0000-000084020000}"/>
    <cellStyle name="Currency 3 2 2 3 4" xfId="647" xr:uid="{00000000-0005-0000-0000-000085020000}"/>
    <cellStyle name="Currency 3 2 2 4" xfId="648" xr:uid="{00000000-0005-0000-0000-000086020000}"/>
    <cellStyle name="Currency 3 2 2 4 2" xfId="649" xr:uid="{00000000-0005-0000-0000-000087020000}"/>
    <cellStyle name="Currency 3 2 2 4 2 2" xfId="650" xr:uid="{00000000-0005-0000-0000-000088020000}"/>
    <cellStyle name="Currency 3 2 2 4 3" xfId="651" xr:uid="{00000000-0005-0000-0000-000089020000}"/>
    <cellStyle name="Currency 3 2 2 5" xfId="652" xr:uid="{00000000-0005-0000-0000-00008A020000}"/>
    <cellStyle name="Currency 3 2 2 5 2" xfId="653" xr:uid="{00000000-0005-0000-0000-00008B020000}"/>
    <cellStyle name="Currency 3 2 2 6" xfId="654" xr:uid="{00000000-0005-0000-0000-00008C020000}"/>
    <cellStyle name="Currency 3 2 3" xfId="655" xr:uid="{00000000-0005-0000-0000-00008D020000}"/>
    <cellStyle name="Currency 3 2 3 2" xfId="656" xr:uid="{00000000-0005-0000-0000-00008E020000}"/>
    <cellStyle name="Currency 3 2 3 2 2" xfId="657" xr:uid="{00000000-0005-0000-0000-00008F020000}"/>
    <cellStyle name="Currency 3 2 3 2 2 2" xfId="658" xr:uid="{00000000-0005-0000-0000-000090020000}"/>
    <cellStyle name="Currency 3 2 3 2 2 2 2" xfId="659" xr:uid="{00000000-0005-0000-0000-000091020000}"/>
    <cellStyle name="Currency 3 2 3 2 2 3" xfId="660" xr:uid="{00000000-0005-0000-0000-000092020000}"/>
    <cellStyle name="Currency 3 2 3 2 3" xfId="661" xr:uid="{00000000-0005-0000-0000-000093020000}"/>
    <cellStyle name="Currency 3 2 3 2 3 2" xfId="662" xr:uid="{00000000-0005-0000-0000-000094020000}"/>
    <cellStyle name="Currency 3 2 3 2 4" xfId="663" xr:uid="{00000000-0005-0000-0000-000095020000}"/>
    <cellStyle name="Currency 3 2 3 3" xfId="664" xr:uid="{00000000-0005-0000-0000-000096020000}"/>
    <cellStyle name="Currency 3 2 3 3 2" xfId="665" xr:uid="{00000000-0005-0000-0000-000097020000}"/>
    <cellStyle name="Currency 3 2 3 3 2 2" xfId="666" xr:uid="{00000000-0005-0000-0000-000098020000}"/>
    <cellStyle name="Currency 3 2 3 3 2 2 2" xfId="667" xr:uid="{00000000-0005-0000-0000-000099020000}"/>
    <cellStyle name="Currency 3 2 3 3 2 3" xfId="668" xr:uid="{00000000-0005-0000-0000-00009A020000}"/>
    <cellStyle name="Currency 3 2 3 3 3" xfId="669" xr:uid="{00000000-0005-0000-0000-00009B020000}"/>
    <cellStyle name="Currency 3 2 3 3 3 2" xfId="670" xr:uid="{00000000-0005-0000-0000-00009C020000}"/>
    <cellStyle name="Currency 3 2 3 3 4" xfId="671" xr:uid="{00000000-0005-0000-0000-00009D020000}"/>
    <cellStyle name="Currency 3 2 3 4" xfId="672" xr:uid="{00000000-0005-0000-0000-00009E020000}"/>
    <cellStyle name="Currency 3 2 3 4 2" xfId="673" xr:uid="{00000000-0005-0000-0000-00009F020000}"/>
    <cellStyle name="Currency 3 2 3 4 2 2" xfId="674" xr:uid="{00000000-0005-0000-0000-0000A0020000}"/>
    <cellStyle name="Currency 3 2 3 4 3" xfId="675" xr:uid="{00000000-0005-0000-0000-0000A1020000}"/>
    <cellStyle name="Currency 3 2 3 5" xfId="676" xr:uid="{00000000-0005-0000-0000-0000A2020000}"/>
    <cellStyle name="Currency 3 2 3 5 2" xfId="677" xr:uid="{00000000-0005-0000-0000-0000A3020000}"/>
    <cellStyle name="Currency 3 2 3 6" xfId="678" xr:uid="{00000000-0005-0000-0000-0000A4020000}"/>
    <cellStyle name="Currency 3 2 4" xfId="679" xr:uid="{00000000-0005-0000-0000-0000A5020000}"/>
    <cellStyle name="Currency 3 2 4 2" xfId="680" xr:uid="{00000000-0005-0000-0000-0000A6020000}"/>
    <cellStyle name="Currency 3 2 4 2 2" xfId="681" xr:uid="{00000000-0005-0000-0000-0000A7020000}"/>
    <cellStyle name="Currency 3 2 4 2 2 2" xfId="682" xr:uid="{00000000-0005-0000-0000-0000A8020000}"/>
    <cellStyle name="Currency 3 2 4 2 2 2 2" xfId="683" xr:uid="{00000000-0005-0000-0000-0000A9020000}"/>
    <cellStyle name="Currency 3 2 4 2 2 3" xfId="684" xr:uid="{00000000-0005-0000-0000-0000AA020000}"/>
    <cellStyle name="Currency 3 2 4 2 3" xfId="685" xr:uid="{00000000-0005-0000-0000-0000AB020000}"/>
    <cellStyle name="Currency 3 2 4 2 3 2" xfId="686" xr:uid="{00000000-0005-0000-0000-0000AC020000}"/>
    <cellStyle name="Currency 3 2 4 2 4" xfId="687" xr:uid="{00000000-0005-0000-0000-0000AD020000}"/>
    <cellStyle name="Currency 3 2 4 3" xfId="688" xr:uid="{00000000-0005-0000-0000-0000AE020000}"/>
    <cellStyle name="Currency 3 2 4 3 2" xfId="689" xr:uid="{00000000-0005-0000-0000-0000AF020000}"/>
    <cellStyle name="Currency 3 2 4 3 2 2" xfId="690" xr:uid="{00000000-0005-0000-0000-0000B0020000}"/>
    <cellStyle name="Currency 3 2 4 3 2 2 2" xfId="691" xr:uid="{00000000-0005-0000-0000-0000B1020000}"/>
    <cellStyle name="Currency 3 2 4 3 2 3" xfId="692" xr:uid="{00000000-0005-0000-0000-0000B2020000}"/>
    <cellStyle name="Currency 3 2 4 3 3" xfId="693" xr:uid="{00000000-0005-0000-0000-0000B3020000}"/>
    <cellStyle name="Currency 3 2 4 3 3 2" xfId="694" xr:uid="{00000000-0005-0000-0000-0000B4020000}"/>
    <cellStyle name="Currency 3 2 4 3 4" xfId="695" xr:uid="{00000000-0005-0000-0000-0000B5020000}"/>
    <cellStyle name="Currency 3 2 4 4" xfId="696" xr:uid="{00000000-0005-0000-0000-0000B6020000}"/>
    <cellStyle name="Currency 3 2 4 4 2" xfId="697" xr:uid="{00000000-0005-0000-0000-0000B7020000}"/>
    <cellStyle name="Currency 3 2 4 4 2 2" xfId="698" xr:uid="{00000000-0005-0000-0000-0000B8020000}"/>
    <cellStyle name="Currency 3 2 4 4 3" xfId="699" xr:uid="{00000000-0005-0000-0000-0000B9020000}"/>
    <cellStyle name="Currency 3 2 4 5" xfId="700" xr:uid="{00000000-0005-0000-0000-0000BA020000}"/>
    <cellStyle name="Currency 3 2 4 5 2" xfId="701" xr:uid="{00000000-0005-0000-0000-0000BB020000}"/>
    <cellStyle name="Currency 3 2 4 6" xfId="702" xr:uid="{00000000-0005-0000-0000-0000BC020000}"/>
    <cellStyle name="Currency 3 2 5" xfId="703" xr:uid="{00000000-0005-0000-0000-0000BD020000}"/>
    <cellStyle name="Currency 3 2 5 2" xfId="704" xr:uid="{00000000-0005-0000-0000-0000BE020000}"/>
    <cellStyle name="Currency 3 2 5 2 2" xfId="705" xr:uid="{00000000-0005-0000-0000-0000BF020000}"/>
    <cellStyle name="Currency 3 2 5 2 2 2" xfId="706" xr:uid="{00000000-0005-0000-0000-0000C0020000}"/>
    <cellStyle name="Currency 3 2 5 2 3" xfId="707" xr:uid="{00000000-0005-0000-0000-0000C1020000}"/>
    <cellStyle name="Currency 3 2 5 3" xfId="708" xr:uid="{00000000-0005-0000-0000-0000C2020000}"/>
    <cellStyle name="Currency 3 2 5 3 2" xfId="709" xr:uid="{00000000-0005-0000-0000-0000C3020000}"/>
    <cellStyle name="Currency 3 2 5 4" xfId="710" xr:uid="{00000000-0005-0000-0000-0000C4020000}"/>
    <cellStyle name="Currency 3 2 6" xfId="711" xr:uid="{00000000-0005-0000-0000-0000C5020000}"/>
    <cellStyle name="Currency 3 2 6 2" xfId="712" xr:uid="{00000000-0005-0000-0000-0000C6020000}"/>
    <cellStyle name="Currency 3 2 6 2 2" xfId="713" xr:uid="{00000000-0005-0000-0000-0000C7020000}"/>
    <cellStyle name="Currency 3 2 6 2 2 2" xfId="714" xr:uid="{00000000-0005-0000-0000-0000C8020000}"/>
    <cellStyle name="Currency 3 2 6 2 3" xfId="715" xr:uid="{00000000-0005-0000-0000-0000C9020000}"/>
    <cellStyle name="Currency 3 2 6 3" xfId="716" xr:uid="{00000000-0005-0000-0000-0000CA020000}"/>
    <cellStyle name="Currency 3 2 6 3 2" xfId="717" xr:uid="{00000000-0005-0000-0000-0000CB020000}"/>
    <cellStyle name="Currency 3 2 6 4" xfId="718" xr:uid="{00000000-0005-0000-0000-0000CC020000}"/>
    <cellStyle name="Currency 3 2 7" xfId="719" xr:uid="{00000000-0005-0000-0000-0000CD020000}"/>
    <cellStyle name="Currency 3 2 7 2" xfId="720" xr:uid="{00000000-0005-0000-0000-0000CE020000}"/>
    <cellStyle name="Currency 3 2 7 2 2" xfId="721" xr:uid="{00000000-0005-0000-0000-0000CF020000}"/>
    <cellStyle name="Currency 3 2 7 3" xfId="722" xr:uid="{00000000-0005-0000-0000-0000D0020000}"/>
    <cellStyle name="Currency 3 2 8" xfId="723" xr:uid="{00000000-0005-0000-0000-0000D1020000}"/>
    <cellStyle name="Currency 3 2 8 2" xfId="724" xr:uid="{00000000-0005-0000-0000-0000D2020000}"/>
    <cellStyle name="Currency 3 2 9" xfId="725" xr:uid="{00000000-0005-0000-0000-0000D3020000}"/>
    <cellStyle name="Currency 3 3" xfId="726" xr:uid="{00000000-0005-0000-0000-0000D4020000}"/>
    <cellStyle name="Currency 3 3 2" xfId="727" xr:uid="{00000000-0005-0000-0000-0000D5020000}"/>
    <cellStyle name="Currency 3 3 2 2" xfId="728" xr:uid="{00000000-0005-0000-0000-0000D6020000}"/>
    <cellStyle name="Currency 3 3 2 2 2" xfId="729" xr:uid="{00000000-0005-0000-0000-0000D7020000}"/>
    <cellStyle name="Currency 3 3 2 2 2 2" xfId="730" xr:uid="{00000000-0005-0000-0000-0000D8020000}"/>
    <cellStyle name="Currency 3 3 2 2 2 2 2" xfId="731" xr:uid="{00000000-0005-0000-0000-0000D9020000}"/>
    <cellStyle name="Currency 3 3 2 2 2 3" xfId="732" xr:uid="{00000000-0005-0000-0000-0000DA020000}"/>
    <cellStyle name="Currency 3 3 2 2 3" xfId="733" xr:uid="{00000000-0005-0000-0000-0000DB020000}"/>
    <cellStyle name="Currency 3 3 2 2 3 2" xfId="734" xr:uid="{00000000-0005-0000-0000-0000DC020000}"/>
    <cellStyle name="Currency 3 3 2 2 4" xfId="735" xr:uid="{00000000-0005-0000-0000-0000DD020000}"/>
    <cellStyle name="Currency 3 3 2 3" xfId="736" xr:uid="{00000000-0005-0000-0000-0000DE020000}"/>
    <cellStyle name="Currency 3 3 2 3 2" xfId="737" xr:uid="{00000000-0005-0000-0000-0000DF020000}"/>
    <cellStyle name="Currency 3 3 2 3 2 2" xfId="738" xr:uid="{00000000-0005-0000-0000-0000E0020000}"/>
    <cellStyle name="Currency 3 3 2 3 2 2 2" xfId="739" xr:uid="{00000000-0005-0000-0000-0000E1020000}"/>
    <cellStyle name="Currency 3 3 2 3 2 3" xfId="740" xr:uid="{00000000-0005-0000-0000-0000E2020000}"/>
    <cellStyle name="Currency 3 3 2 3 3" xfId="741" xr:uid="{00000000-0005-0000-0000-0000E3020000}"/>
    <cellStyle name="Currency 3 3 2 3 3 2" xfId="742" xr:uid="{00000000-0005-0000-0000-0000E4020000}"/>
    <cellStyle name="Currency 3 3 2 3 4" xfId="743" xr:uid="{00000000-0005-0000-0000-0000E5020000}"/>
    <cellStyle name="Currency 3 3 2 4" xfId="744" xr:uid="{00000000-0005-0000-0000-0000E6020000}"/>
    <cellStyle name="Currency 3 3 2 4 2" xfId="745" xr:uid="{00000000-0005-0000-0000-0000E7020000}"/>
    <cellStyle name="Currency 3 3 2 4 2 2" xfId="746" xr:uid="{00000000-0005-0000-0000-0000E8020000}"/>
    <cellStyle name="Currency 3 3 2 4 3" xfId="747" xr:uid="{00000000-0005-0000-0000-0000E9020000}"/>
    <cellStyle name="Currency 3 3 2 5" xfId="748" xr:uid="{00000000-0005-0000-0000-0000EA020000}"/>
    <cellStyle name="Currency 3 3 2 5 2" xfId="749" xr:uid="{00000000-0005-0000-0000-0000EB020000}"/>
    <cellStyle name="Currency 3 3 2 6" xfId="750" xr:uid="{00000000-0005-0000-0000-0000EC020000}"/>
    <cellStyle name="Currency 3 3 3" xfId="751" xr:uid="{00000000-0005-0000-0000-0000ED020000}"/>
    <cellStyle name="Currency 3 3 3 2" xfId="752" xr:uid="{00000000-0005-0000-0000-0000EE020000}"/>
    <cellStyle name="Currency 3 3 3 2 2" xfId="753" xr:uid="{00000000-0005-0000-0000-0000EF020000}"/>
    <cellStyle name="Currency 3 3 3 2 2 2" xfId="754" xr:uid="{00000000-0005-0000-0000-0000F0020000}"/>
    <cellStyle name="Currency 3 3 3 2 2 2 2" xfId="755" xr:uid="{00000000-0005-0000-0000-0000F1020000}"/>
    <cellStyle name="Currency 3 3 3 2 2 3" xfId="756" xr:uid="{00000000-0005-0000-0000-0000F2020000}"/>
    <cellStyle name="Currency 3 3 3 2 3" xfId="757" xr:uid="{00000000-0005-0000-0000-0000F3020000}"/>
    <cellStyle name="Currency 3 3 3 2 3 2" xfId="758" xr:uid="{00000000-0005-0000-0000-0000F4020000}"/>
    <cellStyle name="Currency 3 3 3 2 4" xfId="759" xr:uid="{00000000-0005-0000-0000-0000F5020000}"/>
    <cellStyle name="Currency 3 3 3 3" xfId="760" xr:uid="{00000000-0005-0000-0000-0000F6020000}"/>
    <cellStyle name="Currency 3 3 3 3 2" xfId="761" xr:uid="{00000000-0005-0000-0000-0000F7020000}"/>
    <cellStyle name="Currency 3 3 3 3 2 2" xfId="762" xr:uid="{00000000-0005-0000-0000-0000F8020000}"/>
    <cellStyle name="Currency 3 3 3 3 2 2 2" xfId="763" xr:uid="{00000000-0005-0000-0000-0000F9020000}"/>
    <cellStyle name="Currency 3 3 3 3 2 3" xfId="764" xr:uid="{00000000-0005-0000-0000-0000FA020000}"/>
    <cellStyle name="Currency 3 3 3 3 3" xfId="765" xr:uid="{00000000-0005-0000-0000-0000FB020000}"/>
    <cellStyle name="Currency 3 3 3 3 3 2" xfId="766" xr:uid="{00000000-0005-0000-0000-0000FC020000}"/>
    <cellStyle name="Currency 3 3 3 3 4" xfId="767" xr:uid="{00000000-0005-0000-0000-0000FD020000}"/>
    <cellStyle name="Currency 3 3 3 4" xfId="768" xr:uid="{00000000-0005-0000-0000-0000FE020000}"/>
    <cellStyle name="Currency 3 3 3 4 2" xfId="769" xr:uid="{00000000-0005-0000-0000-0000FF020000}"/>
    <cellStyle name="Currency 3 3 3 4 2 2" xfId="770" xr:uid="{00000000-0005-0000-0000-000000030000}"/>
    <cellStyle name="Currency 3 3 3 4 3" xfId="771" xr:uid="{00000000-0005-0000-0000-000001030000}"/>
    <cellStyle name="Currency 3 3 3 5" xfId="772" xr:uid="{00000000-0005-0000-0000-000002030000}"/>
    <cellStyle name="Currency 3 3 3 5 2" xfId="773" xr:uid="{00000000-0005-0000-0000-000003030000}"/>
    <cellStyle name="Currency 3 3 3 6" xfId="774" xr:uid="{00000000-0005-0000-0000-000004030000}"/>
    <cellStyle name="Currency 3 3 4" xfId="775" xr:uid="{00000000-0005-0000-0000-000005030000}"/>
    <cellStyle name="Currency 3 3 4 2" xfId="776" xr:uid="{00000000-0005-0000-0000-000006030000}"/>
    <cellStyle name="Currency 3 3 4 2 2" xfId="777" xr:uid="{00000000-0005-0000-0000-000007030000}"/>
    <cellStyle name="Currency 3 3 4 2 2 2" xfId="778" xr:uid="{00000000-0005-0000-0000-000008030000}"/>
    <cellStyle name="Currency 3 3 4 2 2 2 2" xfId="779" xr:uid="{00000000-0005-0000-0000-000009030000}"/>
    <cellStyle name="Currency 3 3 4 2 2 3" xfId="780" xr:uid="{00000000-0005-0000-0000-00000A030000}"/>
    <cellStyle name="Currency 3 3 4 2 3" xfId="781" xr:uid="{00000000-0005-0000-0000-00000B030000}"/>
    <cellStyle name="Currency 3 3 4 2 3 2" xfId="782" xr:uid="{00000000-0005-0000-0000-00000C030000}"/>
    <cellStyle name="Currency 3 3 4 2 4" xfId="783" xr:uid="{00000000-0005-0000-0000-00000D030000}"/>
    <cellStyle name="Currency 3 3 4 3" xfId="784" xr:uid="{00000000-0005-0000-0000-00000E030000}"/>
    <cellStyle name="Currency 3 3 4 3 2" xfId="785" xr:uid="{00000000-0005-0000-0000-00000F030000}"/>
    <cellStyle name="Currency 3 3 4 3 2 2" xfId="786" xr:uid="{00000000-0005-0000-0000-000010030000}"/>
    <cellStyle name="Currency 3 3 4 3 2 2 2" xfId="787" xr:uid="{00000000-0005-0000-0000-000011030000}"/>
    <cellStyle name="Currency 3 3 4 3 2 3" xfId="788" xr:uid="{00000000-0005-0000-0000-000012030000}"/>
    <cellStyle name="Currency 3 3 4 3 3" xfId="789" xr:uid="{00000000-0005-0000-0000-000013030000}"/>
    <cellStyle name="Currency 3 3 4 3 3 2" xfId="790" xr:uid="{00000000-0005-0000-0000-000014030000}"/>
    <cellStyle name="Currency 3 3 4 3 4" xfId="791" xr:uid="{00000000-0005-0000-0000-000015030000}"/>
    <cellStyle name="Currency 3 3 4 4" xfId="792" xr:uid="{00000000-0005-0000-0000-000016030000}"/>
    <cellStyle name="Currency 3 3 4 4 2" xfId="793" xr:uid="{00000000-0005-0000-0000-000017030000}"/>
    <cellStyle name="Currency 3 3 4 4 2 2" xfId="794" xr:uid="{00000000-0005-0000-0000-000018030000}"/>
    <cellStyle name="Currency 3 3 4 4 3" xfId="795" xr:uid="{00000000-0005-0000-0000-000019030000}"/>
    <cellStyle name="Currency 3 3 4 5" xfId="796" xr:uid="{00000000-0005-0000-0000-00001A030000}"/>
    <cellStyle name="Currency 3 3 4 5 2" xfId="797" xr:uid="{00000000-0005-0000-0000-00001B030000}"/>
    <cellStyle name="Currency 3 3 4 6" xfId="798" xr:uid="{00000000-0005-0000-0000-00001C030000}"/>
    <cellStyle name="Currency 3 3 5" xfId="799" xr:uid="{00000000-0005-0000-0000-00001D030000}"/>
    <cellStyle name="Currency 3 3 5 2" xfId="800" xr:uid="{00000000-0005-0000-0000-00001E030000}"/>
    <cellStyle name="Currency 3 3 5 2 2" xfId="801" xr:uid="{00000000-0005-0000-0000-00001F030000}"/>
    <cellStyle name="Currency 3 3 5 2 2 2" xfId="802" xr:uid="{00000000-0005-0000-0000-000020030000}"/>
    <cellStyle name="Currency 3 3 5 2 3" xfId="803" xr:uid="{00000000-0005-0000-0000-000021030000}"/>
    <cellStyle name="Currency 3 3 5 3" xfId="804" xr:uid="{00000000-0005-0000-0000-000022030000}"/>
    <cellStyle name="Currency 3 3 5 3 2" xfId="805" xr:uid="{00000000-0005-0000-0000-000023030000}"/>
    <cellStyle name="Currency 3 3 5 4" xfId="806" xr:uid="{00000000-0005-0000-0000-000024030000}"/>
    <cellStyle name="Currency 3 3 6" xfId="807" xr:uid="{00000000-0005-0000-0000-000025030000}"/>
    <cellStyle name="Currency 3 3 6 2" xfId="808" xr:uid="{00000000-0005-0000-0000-000026030000}"/>
    <cellStyle name="Currency 3 3 6 2 2" xfId="809" xr:uid="{00000000-0005-0000-0000-000027030000}"/>
    <cellStyle name="Currency 3 3 6 2 2 2" xfId="810" xr:uid="{00000000-0005-0000-0000-000028030000}"/>
    <cellStyle name="Currency 3 3 6 2 3" xfId="811" xr:uid="{00000000-0005-0000-0000-000029030000}"/>
    <cellStyle name="Currency 3 3 6 3" xfId="812" xr:uid="{00000000-0005-0000-0000-00002A030000}"/>
    <cellStyle name="Currency 3 3 6 3 2" xfId="813" xr:uid="{00000000-0005-0000-0000-00002B030000}"/>
    <cellStyle name="Currency 3 3 6 4" xfId="814" xr:uid="{00000000-0005-0000-0000-00002C030000}"/>
    <cellStyle name="Currency 3 3 7" xfId="815" xr:uid="{00000000-0005-0000-0000-00002D030000}"/>
    <cellStyle name="Currency 3 3 7 2" xfId="816" xr:uid="{00000000-0005-0000-0000-00002E030000}"/>
    <cellStyle name="Currency 3 3 7 2 2" xfId="817" xr:uid="{00000000-0005-0000-0000-00002F030000}"/>
    <cellStyle name="Currency 3 3 7 3" xfId="818" xr:uid="{00000000-0005-0000-0000-000030030000}"/>
    <cellStyle name="Currency 3 3 8" xfId="819" xr:uid="{00000000-0005-0000-0000-000031030000}"/>
    <cellStyle name="Currency 3 3 8 2" xfId="820" xr:uid="{00000000-0005-0000-0000-000032030000}"/>
    <cellStyle name="Currency 3 3 9" xfId="821" xr:uid="{00000000-0005-0000-0000-000033030000}"/>
    <cellStyle name="Currency 3 4" xfId="822" xr:uid="{00000000-0005-0000-0000-000034030000}"/>
    <cellStyle name="Currency 3 4 2" xfId="823" xr:uid="{00000000-0005-0000-0000-000035030000}"/>
    <cellStyle name="Currency 3 5" xfId="824" xr:uid="{00000000-0005-0000-0000-000036030000}"/>
    <cellStyle name="Currency 30" xfId="825" xr:uid="{00000000-0005-0000-0000-000037030000}"/>
    <cellStyle name="Currency 31" xfId="826" xr:uid="{00000000-0005-0000-0000-000038030000}"/>
    <cellStyle name="Currency 32" xfId="827" xr:uid="{00000000-0005-0000-0000-000039030000}"/>
    <cellStyle name="Currency 33" xfId="828" xr:uid="{00000000-0005-0000-0000-00003A030000}"/>
    <cellStyle name="Currency 34" xfId="829" xr:uid="{00000000-0005-0000-0000-00003B030000}"/>
    <cellStyle name="Currency 35" xfId="830" xr:uid="{00000000-0005-0000-0000-00003C030000}"/>
    <cellStyle name="Currency 36" xfId="831" xr:uid="{00000000-0005-0000-0000-00003D030000}"/>
    <cellStyle name="Currency 37" xfId="832" xr:uid="{00000000-0005-0000-0000-00003E030000}"/>
    <cellStyle name="Currency 38" xfId="833" xr:uid="{00000000-0005-0000-0000-00003F030000}"/>
    <cellStyle name="Currency 39" xfId="834" xr:uid="{00000000-0005-0000-0000-000040030000}"/>
    <cellStyle name="Currency 4" xfId="835" xr:uid="{00000000-0005-0000-0000-000041030000}"/>
    <cellStyle name="Currency 4 2" xfId="836" xr:uid="{00000000-0005-0000-0000-000042030000}"/>
    <cellStyle name="Currency 4 2 2" xfId="837" xr:uid="{00000000-0005-0000-0000-000043030000}"/>
    <cellStyle name="Currency 4 2 2 2" xfId="838" xr:uid="{00000000-0005-0000-0000-000044030000}"/>
    <cellStyle name="Currency 4 2 2 2 2" xfId="839" xr:uid="{00000000-0005-0000-0000-000045030000}"/>
    <cellStyle name="Currency 4 2 2 2 2 2" xfId="840" xr:uid="{00000000-0005-0000-0000-000046030000}"/>
    <cellStyle name="Currency 4 2 2 2 2 2 2" xfId="841" xr:uid="{00000000-0005-0000-0000-000047030000}"/>
    <cellStyle name="Currency 4 2 2 2 2 3" xfId="842" xr:uid="{00000000-0005-0000-0000-000048030000}"/>
    <cellStyle name="Currency 4 2 2 2 3" xfId="843" xr:uid="{00000000-0005-0000-0000-000049030000}"/>
    <cellStyle name="Currency 4 2 2 2 3 2" xfId="844" xr:uid="{00000000-0005-0000-0000-00004A030000}"/>
    <cellStyle name="Currency 4 2 2 2 4" xfId="845" xr:uid="{00000000-0005-0000-0000-00004B030000}"/>
    <cellStyle name="Currency 4 2 2 3" xfId="846" xr:uid="{00000000-0005-0000-0000-00004C030000}"/>
    <cellStyle name="Currency 4 2 2 3 2" xfId="847" xr:uid="{00000000-0005-0000-0000-00004D030000}"/>
    <cellStyle name="Currency 4 2 2 3 2 2" xfId="848" xr:uid="{00000000-0005-0000-0000-00004E030000}"/>
    <cellStyle name="Currency 4 2 2 3 2 2 2" xfId="849" xr:uid="{00000000-0005-0000-0000-00004F030000}"/>
    <cellStyle name="Currency 4 2 2 3 2 3" xfId="850" xr:uid="{00000000-0005-0000-0000-000050030000}"/>
    <cellStyle name="Currency 4 2 2 3 3" xfId="851" xr:uid="{00000000-0005-0000-0000-000051030000}"/>
    <cellStyle name="Currency 4 2 2 3 3 2" xfId="852" xr:uid="{00000000-0005-0000-0000-000052030000}"/>
    <cellStyle name="Currency 4 2 2 3 4" xfId="853" xr:uid="{00000000-0005-0000-0000-000053030000}"/>
    <cellStyle name="Currency 4 2 2 4" xfId="854" xr:uid="{00000000-0005-0000-0000-000054030000}"/>
    <cellStyle name="Currency 4 2 2 4 2" xfId="855" xr:uid="{00000000-0005-0000-0000-000055030000}"/>
    <cellStyle name="Currency 4 2 2 4 2 2" xfId="856" xr:uid="{00000000-0005-0000-0000-000056030000}"/>
    <cellStyle name="Currency 4 2 2 4 3" xfId="857" xr:uid="{00000000-0005-0000-0000-000057030000}"/>
    <cellStyle name="Currency 4 2 2 5" xfId="858" xr:uid="{00000000-0005-0000-0000-000058030000}"/>
    <cellStyle name="Currency 4 2 2 5 2" xfId="859" xr:uid="{00000000-0005-0000-0000-000059030000}"/>
    <cellStyle name="Currency 4 2 2 6" xfId="860" xr:uid="{00000000-0005-0000-0000-00005A030000}"/>
    <cellStyle name="Currency 4 2 3" xfId="861" xr:uid="{00000000-0005-0000-0000-00005B030000}"/>
    <cellStyle name="Currency 4 2 3 2" xfId="862" xr:uid="{00000000-0005-0000-0000-00005C030000}"/>
    <cellStyle name="Currency 4 2 3 2 2" xfId="863" xr:uid="{00000000-0005-0000-0000-00005D030000}"/>
    <cellStyle name="Currency 4 2 3 2 2 2" xfId="864" xr:uid="{00000000-0005-0000-0000-00005E030000}"/>
    <cellStyle name="Currency 4 2 3 2 2 2 2" xfId="865" xr:uid="{00000000-0005-0000-0000-00005F030000}"/>
    <cellStyle name="Currency 4 2 3 2 2 3" xfId="866" xr:uid="{00000000-0005-0000-0000-000060030000}"/>
    <cellStyle name="Currency 4 2 3 2 3" xfId="867" xr:uid="{00000000-0005-0000-0000-000061030000}"/>
    <cellStyle name="Currency 4 2 3 2 3 2" xfId="868" xr:uid="{00000000-0005-0000-0000-000062030000}"/>
    <cellStyle name="Currency 4 2 3 2 4" xfId="869" xr:uid="{00000000-0005-0000-0000-000063030000}"/>
    <cellStyle name="Currency 4 2 3 3" xfId="870" xr:uid="{00000000-0005-0000-0000-000064030000}"/>
    <cellStyle name="Currency 4 2 3 3 2" xfId="871" xr:uid="{00000000-0005-0000-0000-000065030000}"/>
    <cellStyle name="Currency 4 2 3 3 2 2" xfId="872" xr:uid="{00000000-0005-0000-0000-000066030000}"/>
    <cellStyle name="Currency 4 2 3 3 2 2 2" xfId="873" xr:uid="{00000000-0005-0000-0000-000067030000}"/>
    <cellStyle name="Currency 4 2 3 3 2 3" xfId="874" xr:uid="{00000000-0005-0000-0000-000068030000}"/>
    <cellStyle name="Currency 4 2 3 3 3" xfId="875" xr:uid="{00000000-0005-0000-0000-000069030000}"/>
    <cellStyle name="Currency 4 2 3 3 3 2" xfId="876" xr:uid="{00000000-0005-0000-0000-00006A030000}"/>
    <cellStyle name="Currency 4 2 3 3 4" xfId="877" xr:uid="{00000000-0005-0000-0000-00006B030000}"/>
    <cellStyle name="Currency 4 2 3 4" xfId="878" xr:uid="{00000000-0005-0000-0000-00006C030000}"/>
    <cellStyle name="Currency 4 2 3 4 2" xfId="879" xr:uid="{00000000-0005-0000-0000-00006D030000}"/>
    <cellStyle name="Currency 4 2 3 4 2 2" xfId="880" xr:uid="{00000000-0005-0000-0000-00006E030000}"/>
    <cellStyle name="Currency 4 2 3 4 3" xfId="881" xr:uid="{00000000-0005-0000-0000-00006F030000}"/>
    <cellStyle name="Currency 4 2 3 5" xfId="882" xr:uid="{00000000-0005-0000-0000-000070030000}"/>
    <cellStyle name="Currency 4 2 3 5 2" xfId="883" xr:uid="{00000000-0005-0000-0000-000071030000}"/>
    <cellStyle name="Currency 4 2 3 6" xfId="884" xr:uid="{00000000-0005-0000-0000-000072030000}"/>
    <cellStyle name="Currency 4 2 4" xfId="885" xr:uid="{00000000-0005-0000-0000-000073030000}"/>
    <cellStyle name="Currency 4 2 4 2" xfId="886" xr:uid="{00000000-0005-0000-0000-000074030000}"/>
    <cellStyle name="Currency 4 2 4 2 2" xfId="887" xr:uid="{00000000-0005-0000-0000-000075030000}"/>
    <cellStyle name="Currency 4 2 4 2 2 2" xfId="888" xr:uid="{00000000-0005-0000-0000-000076030000}"/>
    <cellStyle name="Currency 4 2 4 2 2 2 2" xfId="889" xr:uid="{00000000-0005-0000-0000-000077030000}"/>
    <cellStyle name="Currency 4 2 4 2 2 3" xfId="890" xr:uid="{00000000-0005-0000-0000-000078030000}"/>
    <cellStyle name="Currency 4 2 4 2 3" xfId="891" xr:uid="{00000000-0005-0000-0000-000079030000}"/>
    <cellStyle name="Currency 4 2 4 2 3 2" xfId="892" xr:uid="{00000000-0005-0000-0000-00007A030000}"/>
    <cellStyle name="Currency 4 2 4 2 4" xfId="893" xr:uid="{00000000-0005-0000-0000-00007B030000}"/>
    <cellStyle name="Currency 4 2 4 3" xfId="894" xr:uid="{00000000-0005-0000-0000-00007C030000}"/>
    <cellStyle name="Currency 4 2 4 3 2" xfId="895" xr:uid="{00000000-0005-0000-0000-00007D030000}"/>
    <cellStyle name="Currency 4 2 4 3 2 2" xfId="896" xr:uid="{00000000-0005-0000-0000-00007E030000}"/>
    <cellStyle name="Currency 4 2 4 3 2 2 2" xfId="897" xr:uid="{00000000-0005-0000-0000-00007F030000}"/>
    <cellStyle name="Currency 4 2 4 3 2 3" xfId="898" xr:uid="{00000000-0005-0000-0000-000080030000}"/>
    <cellStyle name="Currency 4 2 4 3 3" xfId="899" xr:uid="{00000000-0005-0000-0000-000081030000}"/>
    <cellStyle name="Currency 4 2 4 3 3 2" xfId="900" xr:uid="{00000000-0005-0000-0000-000082030000}"/>
    <cellStyle name="Currency 4 2 4 3 4" xfId="901" xr:uid="{00000000-0005-0000-0000-000083030000}"/>
    <cellStyle name="Currency 4 2 4 4" xfId="902" xr:uid="{00000000-0005-0000-0000-000084030000}"/>
    <cellStyle name="Currency 4 2 4 4 2" xfId="903" xr:uid="{00000000-0005-0000-0000-000085030000}"/>
    <cellStyle name="Currency 4 2 4 4 2 2" xfId="904" xr:uid="{00000000-0005-0000-0000-000086030000}"/>
    <cellStyle name="Currency 4 2 4 4 3" xfId="905" xr:uid="{00000000-0005-0000-0000-000087030000}"/>
    <cellStyle name="Currency 4 2 4 5" xfId="906" xr:uid="{00000000-0005-0000-0000-000088030000}"/>
    <cellStyle name="Currency 4 2 4 5 2" xfId="907" xr:uid="{00000000-0005-0000-0000-000089030000}"/>
    <cellStyle name="Currency 4 2 4 6" xfId="908" xr:uid="{00000000-0005-0000-0000-00008A030000}"/>
    <cellStyle name="Currency 4 2 5" xfId="909" xr:uid="{00000000-0005-0000-0000-00008B030000}"/>
    <cellStyle name="Currency 4 2 5 2" xfId="910" xr:uid="{00000000-0005-0000-0000-00008C030000}"/>
    <cellStyle name="Currency 4 2 5 2 2" xfId="911" xr:uid="{00000000-0005-0000-0000-00008D030000}"/>
    <cellStyle name="Currency 4 2 5 2 2 2" xfId="912" xr:uid="{00000000-0005-0000-0000-00008E030000}"/>
    <cellStyle name="Currency 4 2 5 2 3" xfId="913" xr:uid="{00000000-0005-0000-0000-00008F030000}"/>
    <cellStyle name="Currency 4 2 5 3" xfId="914" xr:uid="{00000000-0005-0000-0000-000090030000}"/>
    <cellStyle name="Currency 4 2 5 3 2" xfId="915" xr:uid="{00000000-0005-0000-0000-000091030000}"/>
    <cellStyle name="Currency 4 2 5 4" xfId="916" xr:uid="{00000000-0005-0000-0000-000092030000}"/>
    <cellStyle name="Currency 4 2 6" xfId="917" xr:uid="{00000000-0005-0000-0000-000093030000}"/>
    <cellStyle name="Currency 4 2 6 2" xfId="918" xr:uid="{00000000-0005-0000-0000-000094030000}"/>
    <cellStyle name="Currency 4 2 6 2 2" xfId="919" xr:uid="{00000000-0005-0000-0000-000095030000}"/>
    <cellStyle name="Currency 4 2 6 2 2 2" xfId="920" xr:uid="{00000000-0005-0000-0000-000096030000}"/>
    <cellStyle name="Currency 4 2 6 2 3" xfId="921" xr:uid="{00000000-0005-0000-0000-000097030000}"/>
    <cellStyle name="Currency 4 2 6 3" xfId="922" xr:uid="{00000000-0005-0000-0000-000098030000}"/>
    <cellStyle name="Currency 4 2 6 3 2" xfId="923" xr:uid="{00000000-0005-0000-0000-000099030000}"/>
    <cellStyle name="Currency 4 2 6 4" xfId="924" xr:uid="{00000000-0005-0000-0000-00009A030000}"/>
    <cellStyle name="Currency 4 2 7" xfId="925" xr:uid="{00000000-0005-0000-0000-00009B030000}"/>
    <cellStyle name="Currency 4 2 7 2" xfId="926" xr:uid="{00000000-0005-0000-0000-00009C030000}"/>
    <cellStyle name="Currency 4 2 7 2 2" xfId="927" xr:uid="{00000000-0005-0000-0000-00009D030000}"/>
    <cellStyle name="Currency 4 2 7 3" xfId="928" xr:uid="{00000000-0005-0000-0000-00009E030000}"/>
    <cellStyle name="Currency 4 2 8" xfId="929" xr:uid="{00000000-0005-0000-0000-00009F030000}"/>
    <cellStyle name="Currency 4 2 8 2" xfId="930" xr:uid="{00000000-0005-0000-0000-0000A0030000}"/>
    <cellStyle name="Currency 4 2 9" xfId="931" xr:uid="{00000000-0005-0000-0000-0000A1030000}"/>
    <cellStyle name="Currency 4 3" xfId="932" xr:uid="{00000000-0005-0000-0000-0000A2030000}"/>
    <cellStyle name="Currency 4 3 2" xfId="933" xr:uid="{00000000-0005-0000-0000-0000A3030000}"/>
    <cellStyle name="Currency 4 4" xfId="934" xr:uid="{00000000-0005-0000-0000-0000A4030000}"/>
    <cellStyle name="Currency 40" xfId="935" xr:uid="{00000000-0005-0000-0000-0000A5030000}"/>
    <cellStyle name="Currency 41" xfId="936" xr:uid="{00000000-0005-0000-0000-0000A6030000}"/>
    <cellStyle name="Currency 42" xfId="937" xr:uid="{00000000-0005-0000-0000-0000A7030000}"/>
    <cellStyle name="Currency 43" xfId="938" xr:uid="{00000000-0005-0000-0000-0000A8030000}"/>
    <cellStyle name="Currency 5" xfId="939" xr:uid="{00000000-0005-0000-0000-0000A9030000}"/>
    <cellStyle name="Currency 5 2" xfId="940" xr:uid="{00000000-0005-0000-0000-0000AA030000}"/>
    <cellStyle name="Currency 6" xfId="941" xr:uid="{00000000-0005-0000-0000-0000AB030000}"/>
    <cellStyle name="Currency 6 2" xfId="942" xr:uid="{00000000-0005-0000-0000-0000AC030000}"/>
    <cellStyle name="Currency 7" xfId="943" xr:uid="{00000000-0005-0000-0000-0000AD030000}"/>
    <cellStyle name="Currency 7 2" xfId="944" xr:uid="{00000000-0005-0000-0000-0000AE030000}"/>
    <cellStyle name="Currency 8" xfId="945" xr:uid="{00000000-0005-0000-0000-0000AF030000}"/>
    <cellStyle name="Currency 8 2" xfId="946" xr:uid="{00000000-0005-0000-0000-0000B0030000}"/>
    <cellStyle name="Currency 9" xfId="947" xr:uid="{00000000-0005-0000-0000-0000B1030000}"/>
    <cellStyle name="Currency 9 2" xfId="948" xr:uid="{00000000-0005-0000-0000-0000B2030000}"/>
    <cellStyle name="Currency 9 2 2" xfId="949" xr:uid="{00000000-0005-0000-0000-0000B3030000}"/>
    <cellStyle name="Currency 9 3" xfId="950" xr:uid="{00000000-0005-0000-0000-0000B4030000}"/>
    <cellStyle name="Currency 9 4" xfId="951" xr:uid="{00000000-0005-0000-0000-0000B5030000}"/>
    <cellStyle name="Date" xfId="952" xr:uid="{00000000-0005-0000-0000-0000B6030000}"/>
    <cellStyle name="Date 2" xfId="953" xr:uid="{00000000-0005-0000-0000-0000B7030000}"/>
    <cellStyle name="Date 2 2" xfId="954" xr:uid="{00000000-0005-0000-0000-0000B8030000}"/>
    <cellStyle name="Date 3" xfId="955" xr:uid="{00000000-0005-0000-0000-0000B9030000}"/>
    <cellStyle name="Euro" xfId="956" xr:uid="{00000000-0005-0000-0000-0000BA030000}"/>
    <cellStyle name="Explanation" xfId="957" xr:uid="{00000000-0005-0000-0000-0000BB030000}"/>
    <cellStyle name="Explanatory Text 2" xfId="958" xr:uid="{00000000-0005-0000-0000-0000BC030000}"/>
    <cellStyle name="Explanatory Text 2 2" xfId="959" xr:uid="{00000000-0005-0000-0000-0000BD030000}"/>
    <cellStyle name="Explanatory Text 3" xfId="960" xr:uid="{00000000-0005-0000-0000-0000BE030000}"/>
    <cellStyle name="Good 2" xfId="961" xr:uid="{00000000-0005-0000-0000-0000BF030000}"/>
    <cellStyle name="Good 2 2" xfId="962" xr:uid="{00000000-0005-0000-0000-0000C0030000}"/>
    <cellStyle name="Good 3" xfId="963" xr:uid="{00000000-0005-0000-0000-0000C1030000}"/>
    <cellStyle name="Good 4" xfId="964" xr:uid="{00000000-0005-0000-0000-0000C2030000}"/>
    <cellStyle name="Greyed" xfId="965" xr:uid="{00000000-0005-0000-0000-0000C3030000}"/>
    <cellStyle name="hard no." xfId="966" xr:uid="{00000000-0005-0000-0000-0000C4030000}"/>
    <cellStyle name="hard no. 2" xfId="967" xr:uid="{00000000-0005-0000-0000-0000C5030000}"/>
    <cellStyle name="hard no. 2 2" xfId="968" xr:uid="{00000000-0005-0000-0000-0000C6030000}"/>
    <cellStyle name="hard no. 3" xfId="969" xr:uid="{00000000-0005-0000-0000-0000C7030000}"/>
    <cellStyle name="Heading 1 2" xfId="970" xr:uid="{00000000-0005-0000-0000-0000C8030000}"/>
    <cellStyle name="Heading 1 2 2" xfId="971" xr:uid="{00000000-0005-0000-0000-0000C9030000}"/>
    <cellStyle name="Heading 1 3" xfId="972" xr:uid="{00000000-0005-0000-0000-0000CA030000}"/>
    <cellStyle name="Heading 1 4" xfId="973" xr:uid="{00000000-0005-0000-0000-0000CB030000}"/>
    <cellStyle name="Heading 2 2" xfId="974" xr:uid="{00000000-0005-0000-0000-0000CC030000}"/>
    <cellStyle name="Heading 2 2 2" xfId="975" xr:uid="{00000000-0005-0000-0000-0000CD030000}"/>
    <cellStyle name="Heading 2 3" xfId="976" xr:uid="{00000000-0005-0000-0000-0000CE030000}"/>
    <cellStyle name="Heading 2 4" xfId="977" xr:uid="{00000000-0005-0000-0000-0000CF030000}"/>
    <cellStyle name="Heading 2 5" xfId="978" xr:uid="{00000000-0005-0000-0000-0000D0030000}"/>
    <cellStyle name="Heading 3 2" xfId="979" xr:uid="{00000000-0005-0000-0000-0000D1030000}"/>
    <cellStyle name="Heading 3 2 2" xfId="980" xr:uid="{00000000-0005-0000-0000-0000D2030000}"/>
    <cellStyle name="Heading 3 3" xfId="981" xr:uid="{00000000-0005-0000-0000-0000D3030000}"/>
    <cellStyle name="Heading 3 3 2" xfId="982" xr:uid="{00000000-0005-0000-0000-0000D4030000}"/>
    <cellStyle name="Heading 3 4" xfId="983" xr:uid="{00000000-0005-0000-0000-0000D5030000}"/>
    <cellStyle name="Heading 3 5" xfId="984" xr:uid="{00000000-0005-0000-0000-0000D6030000}"/>
    <cellStyle name="Heading 4 2" xfId="985" xr:uid="{00000000-0005-0000-0000-0000D7030000}"/>
    <cellStyle name="Heading 4 2 2" xfId="986" xr:uid="{00000000-0005-0000-0000-0000D8030000}"/>
    <cellStyle name="Heading 4 3" xfId="987" xr:uid="{00000000-0005-0000-0000-0000D9030000}"/>
    <cellStyle name="Heading 4 4" xfId="988" xr:uid="{00000000-0005-0000-0000-0000DA030000}"/>
    <cellStyle name="Hyperlink 2" xfId="989" xr:uid="{00000000-0005-0000-0000-0000DB030000}"/>
    <cellStyle name="Hyperlink 3" xfId="990" xr:uid="{00000000-0005-0000-0000-0000DC030000}"/>
    <cellStyle name="Input 1" xfId="991" xr:uid="{00000000-0005-0000-0000-0000DD030000}"/>
    <cellStyle name="Input 2" xfId="992" xr:uid="{00000000-0005-0000-0000-0000DE030000}"/>
    <cellStyle name="Input 2 2" xfId="993" xr:uid="{00000000-0005-0000-0000-0000DF030000}"/>
    <cellStyle name="Input 2 3" xfId="994" xr:uid="{00000000-0005-0000-0000-0000E0030000}"/>
    <cellStyle name="Input 3" xfId="995" xr:uid="{00000000-0005-0000-0000-0000E1030000}"/>
    <cellStyle name="Input 3 2" xfId="996" xr:uid="{00000000-0005-0000-0000-0000E2030000}"/>
    <cellStyle name="Input 3 2 2" xfId="997" xr:uid="{00000000-0005-0000-0000-0000E3030000}"/>
    <cellStyle name="Input 3 2 2 2" xfId="998" xr:uid="{00000000-0005-0000-0000-0000E4030000}"/>
    <cellStyle name="Input 3 2 3" xfId="999" xr:uid="{00000000-0005-0000-0000-0000E5030000}"/>
    <cellStyle name="Input 3 3" xfId="1000" xr:uid="{00000000-0005-0000-0000-0000E6030000}"/>
    <cellStyle name="Input 3 3 2" xfId="1001" xr:uid="{00000000-0005-0000-0000-0000E7030000}"/>
    <cellStyle name="Input 3 3 2 2" xfId="1002" xr:uid="{00000000-0005-0000-0000-0000E8030000}"/>
    <cellStyle name="Input 3 3 3" xfId="1003" xr:uid="{00000000-0005-0000-0000-0000E9030000}"/>
    <cellStyle name="Input 3 4" xfId="1004" xr:uid="{00000000-0005-0000-0000-0000EA030000}"/>
    <cellStyle name="Input 3 4 2" xfId="1005" xr:uid="{00000000-0005-0000-0000-0000EB030000}"/>
    <cellStyle name="Input 3 4 2 2" xfId="1006" xr:uid="{00000000-0005-0000-0000-0000EC030000}"/>
    <cellStyle name="Input 3 4 3" xfId="1007" xr:uid="{00000000-0005-0000-0000-0000ED030000}"/>
    <cellStyle name="Input 3 5" xfId="1008" xr:uid="{00000000-0005-0000-0000-0000EE030000}"/>
    <cellStyle name="Input 3 5 2" xfId="1009" xr:uid="{00000000-0005-0000-0000-0000EF030000}"/>
    <cellStyle name="Input 3 5 3" xfId="1010" xr:uid="{00000000-0005-0000-0000-0000F0030000}"/>
    <cellStyle name="Input 3 6" xfId="1011" xr:uid="{00000000-0005-0000-0000-0000F1030000}"/>
    <cellStyle name="Input 4" xfId="1012" xr:uid="{00000000-0005-0000-0000-0000F2030000}"/>
    <cellStyle name="KPMG Heading 1" xfId="1013" xr:uid="{00000000-0005-0000-0000-0000F3030000}"/>
    <cellStyle name="KPMG Heading 2" xfId="1014" xr:uid="{00000000-0005-0000-0000-0000F4030000}"/>
    <cellStyle name="KPMG Heading 3" xfId="1015" xr:uid="{00000000-0005-0000-0000-0000F5030000}"/>
    <cellStyle name="KPMG Heading 4" xfId="1016" xr:uid="{00000000-0005-0000-0000-0000F6030000}"/>
    <cellStyle name="KPMG Normal" xfId="1017" xr:uid="{00000000-0005-0000-0000-0000F7030000}"/>
    <cellStyle name="KPMG Normal Text" xfId="1018" xr:uid="{00000000-0005-0000-0000-0000F8030000}"/>
    <cellStyle name="Large" xfId="1019" xr:uid="{00000000-0005-0000-0000-0000F9030000}"/>
    <cellStyle name="Linked Cell 2" xfId="1020" xr:uid="{00000000-0005-0000-0000-0000FA030000}"/>
    <cellStyle name="Linked Cell 2 2" xfId="1021" xr:uid="{00000000-0005-0000-0000-0000FB030000}"/>
    <cellStyle name="Linked Cell 3" xfId="1022" xr:uid="{00000000-0005-0000-0000-0000FC030000}"/>
    <cellStyle name="Mid_Centred" xfId="1023" xr:uid="{00000000-0005-0000-0000-0000FD030000}"/>
    <cellStyle name="Neutral 2" xfId="1024" xr:uid="{00000000-0005-0000-0000-0000FE030000}"/>
    <cellStyle name="Neutral 2 2" xfId="1025" xr:uid="{00000000-0005-0000-0000-0000FF030000}"/>
    <cellStyle name="Neutral 3" xfId="1026" xr:uid="{00000000-0005-0000-0000-000000040000}"/>
    <cellStyle name="Neutral 4" xfId="1027" xr:uid="{00000000-0005-0000-0000-000001040000}"/>
    <cellStyle name="Neutral 5" xfId="1028" xr:uid="{00000000-0005-0000-0000-000002040000}"/>
    <cellStyle name="Normal" xfId="0" builtinId="0"/>
    <cellStyle name="Normal - Style1" xfId="1029" xr:uid="{00000000-0005-0000-0000-000004040000}"/>
    <cellStyle name="Normal 10" xfId="1030" xr:uid="{00000000-0005-0000-0000-000005040000}"/>
    <cellStyle name="Normal 10 2" xfId="1031" xr:uid="{00000000-0005-0000-0000-000006040000}"/>
    <cellStyle name="Normal 10 2 2" xfId="1032" xr:uid="{00000000-0005-0000-0000-000007040000}"/>
    <cellStyle name="Normal 10 2 2 2" xfId="1033" xr:uid="{00000000-0005-0000-0000-000008040000}"/>
    <cellStyle name="Normal 10 2 3" xfId="1034" xr:uid="{00000000-0005-0000-0000-000009040000}"/>
    <cellStyle name="Normal 10 2 3 2" xfId="1035" xr:uid="{00000000-0005-0000-0000-00000A040000}"/>
    <cellStyle name="Normal 10 3" xfId="1036" xr:uid="{00000000-0005-0000-0000-00000B040000}"/>
    <cellStyle name="Normal 10 3 2" xfId="1037" xr:uid="{00000000-0005-0000-0000-00000C040000}"/>
    <cellStyle name="Normal 10 3 2 2" xfId="1038" xr:uid="{00000000-0005-0000-0000-00000D040000}"/>
    <cellStyle name="Normal 10 3 2 3" xfId="1039" xr:uid="{00000000-0005-0000-0000-00000E040000}"/>
    <cellStyle name="Normal 10 3 3" xfId="1040" xr:uid="{00000000-0005-0000-0000-00000F040000}"/>
    <cellStyle name="Normal 10 4" xfId="1041" xr:uid="{00000000-0005-0000-0000-000010040000}"/>
    <cellStyle name="Normal 10 4 2" xfId="1042" xr:uid="{00000000-0005-0000-0000-000011040000}"/>
    <cellStyle name="Normal 10 5" xfId="1043" xr:uid="{00000000-0005-0000-0000-000012040000}"/>
    <cellStyle name="Normal 10 5 2" xfId="1044" xr:uid="{00000000-0005-0000-0000-000013040000}"/>
    <cellStyle name="Normal 10 5 2 2" xfId="1045" xr:uid="{00000000-0005-0000-0000-000014040000}"/>
    <cellStyle name="Normal 10 5 2 2 2" xfId="1046" xr:uid="{00000000-0005-0000-0000-000015040000}"/>
    <cellStyle name="Normal 10 5 2 2 3" xfId="1047" xr:uid="{00000000-0005-0000-0000-000016040000}"/>
    <cellStyle name="Normal 10 5 2 3" xfId="1048" xr:uid="{00000000-0005-0000-0000-000017040000}"/>
    <cellStyle name="Normal 10 5 3" xfId="1049" xr:uid="{00000000-0005-0000-0000-000018040000}"/>
    <cellStyle name="Normal 10 5 3 2" xfId="1050" xr:uid="{00000000-0005-0000-0000-000019040000}"/>
    <cellStyle name="Normal 10 5 3 2 2" xfId="1051" xr:uid="{00000000-0005-0000-0000-00001A040000}"/>
    <cellStyle name="Normal 10 5 3 3" xfId="1052" xr:uid="{00000000-0005-0000-0000-00001B040000}"/>
    <cellStyle name="Normal 10 5 3 3 2" xfId="1053" xr:uid="{00000000-0005-0000-0000-00001C040000}"/>
    <cellStyle name="Normal 10 5 3 4" xfId="1054" xr:uid="{00000000-0005-0000-0000-00001D040000}"/>
    <cellStyle name="Normal 10 5 4" xfId="1055" xr:uid="{00000000-0005-0000-0000-00001E040000}"/>
    <cellStyle name="Normal 10 5 4 2" xfId="1056" xr:uid="{00000000-0005-0000-0000-00001F040000}"/>
    <cellStyle name="Normal 10 5 5" xfId="1057" xr:uid="{00000000-0005-0000-0000-000020040000}"/>
    <cellStyle name="Normal 10 5 5 2" xfId="1058" xr:uid="{00000000-0005-0000-0000-000021040000}"/>
    <cellStyle name="Normal 10 5 6" xfId="1059" xr:uid="{00000000-0005-0000-0000-000022040000}"/>
    <cellStyle name="Normal 10 6" xfId="1060" xr:uid="{00000000-0005-0000-0000-000023040000}"/>
    <cellStyle name="Normal 11" xfId="1061" xr:uid="{00000000-0005-0000-0000-000024040000}"/>
    <cellStyle name="Normal 11 2" xfId="1062" xr:uid="{00000000-0005-0000-0000-000025040000}"/>
    <cellStyle name="Normal 11 2 2" xfId="1063" xr:uid="{00000000-0005-0000-0000-000026040000}"/>
    <cellStyle name="Normal 11 2 2 2" xfId="1064" xr:uid="{00000000-0005-0000-0000-000027040000}"/>
    <cellStyle name="Normal 11 2 2 3" xfId="1065" xr:uid="{00000000-0005-0000-0000-000028040000}"/>
    <cellStyle name="Normal 11 2 3" xfId="1066" xr:uid="{00000000-0005-0000-0000-000029040000}"/>
    <cellStyle name="Normal 11 3" xfId="1067" xr:uid="{00000000-0005-0000-0000-00002A040000}"/>
    <cellStyle name="Normal 11 3 2" xfId="1068" xr:uid="{00000000-0005-0000-0000-00002B040000}"/>
    <cellStyle name="Normal 11 3 3" xfId="1069" xr:uid="{00000000-0005-0000-0000-00002C040000}"/>
    <cellStyle name="Normal 11 4" xfId="1070" xr:uid="{00000000-0005-0000-0000-00002D040000}"/>
    <cellStyle name="Normal 12" xfId="1071" xr:uid="{00000000-0005-0000-0000-00002E040000}"/>
    <cellStyle name="Normal 12 2" xfId="1072" xr:uid="{00000000-0005-0000-0000-00002F040000}"/>
    <cellStyle name="Normal 12 2 2" xfId="1073" xr:uid="{00000000-0005-0000-0000-000030040000}"/>
    <cellStyle name="Normal 12 2 3" xfId="1074" xr:uid="{00000000-0005-0000-0000-000031040000}"/>
    <cellStyle name="Normal 12 3" xfId="1075" xr:uid="{00000000-0005-0000-0000-000032040000}"/>
    <cellStyle name="Normal 13" xfId="1076" xr:uid="{00000000-0005-0000-0000-000033040000}"/>
    <cellStyle name="Normal 13 2" xfId="1077" xr:uid="{00000000-0005-0000-0000-000034040000}"/>
    <cellStyle name="Normal 13 2 2" xfId="1078" xr:uid="{00000000-0005-0000-0000-000035040000}"/>
    <cellStyle name="Normal 13 3" xfId="1079" xr:uid="{00000000-0005-0000-0000-000036040000}"/>
    <cellStyle name="Normal 14" xfId="1080" xr:uid="{00000000-0005-0000-0000-000037040000}"/>
    <cellStyle name="Normal 14 2" xfId="1081" xr:uid="{00000000-0005-0000-0000-000038040000}"/>
    <cellStyle name="Normal 14 2 2" xfId="1082" xr:uid="{00000000-0005-0000-0000-000039040000}"/>
    <cellStyle name="Normal 14 3" xfId="1083" xr:uid="{00000000-0005-0000-0000-00003A040000}"/>
    <cellStyle name="Normal 15" xfId="1084" xr:uid="{00000000-0005-0000-0000-00003B040000}"/>
    <cellStyle name="Normal 15 10" xfId="1085" xr:uid="{00000000-0005-0000-0000-00003C040000}"/>
    <cellStyle name="Normal 15 2" xfId="1086" xr:uid="{00000000-0005-0000-0000-00003D040000}"/>
    <cellStyle name="Normal 15 2 2" xfId="1087" xr:uid="{00000000-0005-0000-0000-00003E040000}"/>
    <cellStyle name="Normal 15 2 2 2" xfId="1088" xr:uid="{00000000-0005-0000-0000-00003F040000}"/>
    <cellStyle name="Normal 15 2 2 2 2" xfId="1089" xr:uid="{00000000-0005-0000-0000-000040040000}"/>
    <cellStyle name="Normal 15 2 2 3" xfId="1090" xr:uid="{00000000-0005-0000-0000-000041040000}"/>
    <cellStyle name="Normal 15 2 3" xfId="1091" xr:uid="{00000000-0005-0000-0000-000042040000}"/>
    <cellStyle name="Normal 15 2 3 2" xfId="1092" xr:uid="{00000000-0005-0000-0000-000043040000}"/>
    <cellStyle name="Normal 15 2 3 2 2" xfId="1093" xr:uid="{00000000-0005-0000-0000-000044040000}"/>
    <cellStyle name="Normal 15 2 3 3" xfId="1094" xr:uid="{00000000-0005-0000-0000-000045040000}"/>
    <cellStyle name="Normal 15 2 4" xfId="1095" xr:uid="{00000000-0005-0000-0000-000046040000}"/>
    <cellStyle name="Normal 15 2 4 2" xfId="1096" xr:uid="{00000000-0005-0000-0000-000047040000}"/>
    <cellStyle name="Normal 15 2 5" xfId="1097" xr:uid="{00000000-0005-0000-0000-000048040000}"/>
    <cellStyle name="Normal 15 3" xfId="1098" xr:uid="{00000000-0005-0000-0000-000049040000}"/>
    <cellStyle name="Normal 15 3 2" xfId="1099" xr:uid="{00000000-0005-0000-0000-00004A040000}"/>
    <cellStyle name="Normal 15 3 2 2" xfId="1100" xr:uid="{00000000-0005-0000-0000-00004B040000}"/>
    <cellStyle name="Normal 15 3 2 2 2" xfId="1101" xr:uid="{00000000-0005-0000-0000-00004C040000}"/>
    <cellStyle name="Normal 15 3 2 3" xfId="1102" xr:uid="{00000000-0005-0000-0000-00004D040000}"/>
    <cellStyle name="Normal 15 3 3" xfId="1103" xr:uid="{00000000-0005-0000-0000-00004E040000}"/>
    <cellStyle name="Normal 15 3 3 2" xfId="1104" xr:uid="{00000000-0005-0000-0000-00004F040000}"/>
    <cellStyle name="Normal 15 3 3 2 2" xfId="1105" xr:uid="{00000000-0005-0000-0000-000050040000}"/>
    <cellStyle name="Normal 15 3 3 3" xfId="1106" xr:uid="{00000000-0005-0000-0000-000051040000}"/>
    <cellStyle name="Normal 15 3 4" xfId="1107" xr:uid="{00000000-0005-0000-0000-000052040000}"/>
    <cellStyle name="Normal 15 3 4 2" xfId="1108" xr:uid="{00000000-0005-0000-0000-000053040000}"/>
    <cellStyle name="Normal 15 3 5" xfId="1109" xr:uid="{00000000-0005-0000-0000-000054040000}"/>
    <cellStyle name="Normal 15 4" xfId="1110" xr:uid="{00000000-0005-0000-0000-000055040000}"/>
    <cellStyle name="Normal 15 4 2" xfId="1111" xr:uid="{00000000-0005-0000-0000-000056040000}"/>
    <cellStyle name="Normal 15 4 2 2" xfId="1112" xr:uid="{00000000-0005-0000-0000-000057040000}"/>
    <cellStyle name="Normal 15 4 2 2 2" xfId="1113" xr:uid="{00000000-0005-0000-0000-000058040000}"/>
    <cellStyle name="Normal 15 4 2 3" xfId="1114" xr:uid="{00000000-0005-0000-0000-000059040000}"/>
    <cellStyle name="Normal 15 4 3" xfId="1115" xr:uid="{00000000-0005-0000-0000-00005A040000}"/>
    <cellStyle name="Normal 15 4 3 2" xfId="1116" xr:uid="{00000000-0005-0000-0000-00005B040000}"/>
    <cellStyle name="Normal 15 4 3 2 2" xfId="1117" xr:uid="{00000000-0005-0000-0000-00005C040000}"/>
    <cellStyle name="Normal 15 4 3 3" xfId="1118" xr:uid="{00000000-0005-0000-0000-00005D040000}"/>
    <cellStyle name="Normal 15 4 4" xfId="1119" xr:uid="{00000000-0005-0000-0000-00005E040000}"/>
    <cellStyle name="Normal 15 4 4 2" xfId="1120" xr:uid="{00000000-0005-0000-0000-00005F040000}"/>
    <cellStyle name="Normal 15 4 5" xfId="1121" xr:uid="{00000000-0005-0000-0000-000060040000}"/>
    <cellStyle name="Normal 15 5" xfId="1122" xr:uid="{00000000-0005-0000-0000-000061040000}"/>
    <cellStyle name="Normal 15 5 2" xfId="1123" xr:uid="{00000000-0005-0000-0000-000062040000}"/>
    <cellStyle name="Normal 15 5 2 2" xfId="1124" xr:uid="{00000000-0005-0000-0000-000063040000}"/>
    <cellStyle name="Normal 15 5 2 2 2" xfId="1125" xr:uid="{00000000-0005-0000-0000-000064040000}"/>
    <cellStyle name="Normal 15 5 2 3" xfId="1126" xr:uid="{00000000-0005-0000-0000-000065040000}"/>
    <cellStyle name="Normal 15 5 3" xfId="1127" xr:uid="{00000000-0005-0000-0000-000066040000}"/>
    <cellStyle name="Normal 15 5 3 2" xfId="1128" xr:uid="{00000000-0005-0000-0000-000067040000}"/>
    <cellStyle name="Normal 15 5 3 2 2" xfId="1129" xr:uid="{00000000-0005-0000-0000-000068040000}"/>
    <cellStyle name="Normal 15 5 3 3" xfId="1130" xr:uid="{00000000-0005-0000-0000-000069040000}"/>
    <cellStyle name="Normal 15 5 4" xfId="1131" xr:uid="{00000000-0005-0000-0000-00006A040000}"/>
    <cellStyle name="Normal 15 5 4 2" xfId="1132" xr:uid="{00000000-0005-0000-0000-00006B040000}"/>
    <cellStyle name="Normal 15 5 5" xfId="1133" xr:uid="{00000000-0005-0000-0000-00006C040000}"/>
    <cellStyle name="Normal 15 6" xfId="1134" xr:uid="{00000000-0005-0000-0000-00006D040000}"/>
    <cellStyle name="Normal 15 6 2" xfId="1135" xr:uid="{00000000-0005-0000-0000-00006E040000}"/>
    <cellStyle name="Normal 15 6 2 2" xfId="1136" xr:uid="{00000000-0005-0000-0000-00006F040000}"/>
    <cellStyle name="Normal 15 6 3" xfId="1137" xr:uid="{00000000-0005-0000-0000-000070040000}"/>
    <cellStyle name="Normal 15 7" xfId="1138" xr:uid="{00000000-0005-0000-0000-000071040000}"/>
    <cellStyle name="Normal 15 7 2" xfId="1139" xr:uid="{00000000-0005-0000-0000-000072040000}"/>
    <cellStyle name="Normal 15 7 2 2" xfId="1140" xr:uid="{00000000-0005-0000-0000-000073040000}"/>
    <cellStyle name="Normal 15 7 3" xfId="1141" xr:uid="{00000000-0005-0000-0000-000074040000}"/>
    <cellStyle name="Normal 15 8" xfId="1142" xr:uid="{00000000-0005-0000-0000-000075040000}"/>
    <cellStyle name="Normal 15 8 2" xfId="1143" xr:uid="{00000000-0005-0000-0000-000076040000}"/>
    <cellStyle name="Normal 15 9" xfId="1144" xr:uid="{00000000-0005-0000-0000-000077040000}"/>
    <cellStyle name="Normal 16" xfId="1145" xr:uid="{00000000-0005-0000-0000-000078040000}"/>
    <cellStyle name="Normal 16 2" xfId="1146" xr:uid="{00000000-0005-0000-0000-000079040000}"/>
    <cellStyle name="Normal 16 2 2" xfId="1147" xr:uid="{00000000-0005-0000-0000-00007A040000}"/>
    <cellStyle name="Normal 16 2 2 2" xfId="1148" xr:uid="{00000000-0005-0000-0000-00007B040000}"/>
    <cellStyle name="Normal 16 2 3" xfId="1149" xr:uid="{00000000-0005-0000-0000-00007C040000}"/>
    <cellStyle name="Normal 16 3" xfId="1150" xr:uid="{00000000-0005-0000-0000-00007D040000}"/>
    <cellStyle name="Normal 17" xfId="1151" xr:uid="{00000000-0005-0000-0000-00007E040000}"/>
    <cellStyle name="Normal 17 2" xfId="1152" xr:uid="{00000000-0005-0000-0000-00007F040000}"/>
    <cellStyle name="Normal 18" xfId="1153" xr:uid="{00000000-0005-0000-0000-000080040000}"/>
    <cellStyle name="Normal 18 2" xfId="1154" xr:uid="{00000000-0005-0000-0000-000081040000}"/>
    <cellStyle name="Normal 18 2 2" xfId="1155" xr:uid="{00000000-0005-0000-0000-000082040000}"/>
    <cellStyle name="Normal 19" xfId="1156" xr:uid="{00000000-0005-0000-0000-000083040000}"/>
    <cellStyle name="Normal 19 2" xfId="1157" xr:uid="{00000000-0005-0000-0000-000084040000}"/>
    <cellStyle name="Normal 19 2 2" xfId="1158" xr:uid="{00000000-0005-0000-0000-000085040000}"/>
    <cellStyle name="Normal 2" xfId="1" xr:uid="{00000000-0005-0000-0000-000086040000}"/>
    <cellStyle name="Normal 2 10" xfId="1159" xr:uid="{00000000-0005-0000-0000-000087040000}"/>
    <cellStyle name="Normal 2 11" xfId="1160" xr:uid="{00000000-0005-0000-0000-000088040000}"/>
    <cellStyle name="Normal 2 11 2" xfId="1161" xr:uid="{00000000-0005-0000-0000-000089040000}"/>
    <cellStyle name="Normal 2 12" xfId="1162" xr:uid="{00000000-0005-0000-0000-00008A040000}"/>
    <cellStyle name="Normal 2 13" xfId="1163" xr:uid="{00000000-0005-0000-0000-00008B040000}"/>
    <cellStyle name="Normal 2 2" xfId="1164" xr:uid="{00000000-0005-0000-0000-00008C040000}"/>
    <cellStyle name="Normal 2 2 2" xfId="1165" xr:uid="{00000000-0005-0000-0000-00008D040000}"/>
    <cellStyle name="Normal 2 2 2 2" xfId="1166" xr:uid="{00000000-0005-0000-0000-00008E040000}"/>
    <cellStyle name="Normal 2 2 2 3" xfId="1167" xr:uid="{00000000-0005-0000-0000-00008F040000}"/>
    <cellStyle name="Normal 2 2 3" xfId="1168" xr:uid="{00000000-0005-0000-0000-000090040000}"/>
    <cellStyle name="Normal 2 2 4" xfId="1169" xr:uid="{00000000-0005-0000-0000-000091040000}"/>
    <cellStyle name="Normal 2 2 4 2" xfId="1170" xr:uid="{00000000-0005-0000-0000-000092040000}"/>
    <cellStyle name="Normal 2 2 4 2 2" xfId="1171" xr:uid="{00000000-0005-0000-0000-000093040000}"/>
    <cellStyle name="Normal 2 2 4 3" xfId="1172" xr:uid="{00000000-0005-0000-0000-000094040000}"/>
    <cellStyle name="Normal 2 2 4 4" xfId="1173" xr:uid="{00000000-0005-0000-0000-000095040000}"/>
    <cellStyle name="Normal 2 2 4 5" xfId="1174" xr:uid="{00000000-0005-0000-0000-000096040000}"/>
    <cellStyle name="Normal 2 2 5" xfId="1175" xr:uid="{00000000-0005-0000-0000-000097040000}"/>
    <cellStyle name="Normal 2 2 5 2" xfId="1176" xr:uid="{00000000-0005-0000-0000-000098040000}"/>
    <cellStyle name="Normal 2 2 6" xfId="1177" xr:uid="{00000000-0005-0000-0000-000099040000}"/>
    <cellStyle name="Normal 2 2 7" xfId="1178" xr:uid="{00000000-0005-0000-0000-00009A040000}"/>
    <cellStyle name="Normal 2 2 8" xfId="1179" xr:uid="{00000000-0005-0000-0000-00009B040000}"/>
    <cellStyle name="Normal 2 3" xfId="1180" xr:uid="{00000000-0005-0000-0000-00009C040000}"/>
    <cellStyle name="Normal 2 3 2" xfId="1181" xr:uid="{00000000-0005-0000-0000-00009D040000}"/>
    <cellStyle name="Normal 2 3 2 2" xfId="1182" xr:uid="{00000000-0005-0000-0000-00009E040000}"/>
    <cellStyle name="Normal 2 3 3" xfId="1183" xr:uid="{00000000-0005-0000-0000-00009F040000}"/>
    <cellStyle name="Normal 2 4" xfId="1184" xr:uid="{00000000-0005-0000-0000-0000A0040000}"/>
    <cellStyle name="Normal 2 4 10" xfId="1185" xr:uid="{00000000-0005-0000-0000-0000A1040000}"/>
    <cellStyle name="Normal 2 4 11" xfId="1186" xr:uid="{00000000-0005-0000-0000-0000A2040000}"/>
    <cellStyle name="Normal 2 4 2" xfId="1187" xr:uid="{00000000-0005-0000-0000-0000A3040000}"/>
    <cellStyle name="Normal 2 4 3" xfId="1188" xr:uid="{00000000-0005-0000-0000-0000A4040000}"/>
    <cellStyle name="Normal 2 4 3 2" xfId="1189" xr:uid="{00000000-0005-0000-0000-0000A5040000}"/>
    <cellStyle name="Normal 2 4 3 2 2" xfId="1190" xr:uid="{00000000-0005-0000-0000-0000A6040000}"/>
    <cellStyle name="Normal 2 4 3 2 2 2" xfId="1191" xr:uid="{00000000-0005-0000-0000-0000A7040000}"/>
    <cellStyle name="Normal 2 4 3 2 2 2 2" xfId="1192" xr:uid="{00000000-0005-0000-0000-0000A8040000}"/>
    <cellStyle name="Normal 2 4 3 2 2 3" xfId="1193" xr:uid="{00000000-0005-0000-0000-0000A9040000}"/>
    <cellStyle name="Normal 2 4 3 2 3" xfId="1194" xr:uid="{00000000-0005-0000-0000-0000AA040000}"/>
    <cellStyle name="Normal 2 4 3 2 3 2" xfId="1195" xr:uid="{00000000-0005-0000-0000-0000AB040000}"/>
    <cellStyle name="Normal 2 4 3 2 3 2 2" xfId="1196" xr:uid="{00000000-0005-0000-0000-0000AC040000}"/>
    <cellStyle name="Normal 2 4 3 2 3 3" xfId="1197" xr:uid="{00000000-0005-0000-0000-0000AD040000}"/>
    <cellStyle name="Normal 2 4 3 2 4" xfId="1198" xr:uid="{00000000-0005-0000-0000-0000AE040000}"/>
    <cellStyle name="Normal 2 4 3 2 4 2" xfId="1199" xr:uid="{00000000-0005-0000-0000-0000AF040000}"/>
    <cellStyle name="Normal 2 4 3 2 5" xfId="1200" xr:uid="{00000000-0005-0000-0000-0000B0040000}"/>
    <cellStyle name="Normal 2 4 3 3" xfId="1201" xr:uid="{00000000-0005-0000-0000-0000B1040000}"/>
    <cellStyle name="Normal 2 4 3 3 2" xfId="1202" xr:uid="{00000000-0005-0000-0000-0000B2040000}"/>
    <cellStyle name="Normal 2 4 3 3 2 2" xfId="1203" xr:uid="{00000000-0005-0000-0000-0000B3040000}"/>
    <cellStyle name="Normal 2 4 3 3 2 2 2" xfId="1204" xr:uid="{00000000-0005-0000-0000-0000B4040000}"/>
    <cellStyle name="Normal 2 4 3 3 2 3" xfId="1205" xr:uid="{00000000-0005-0000-0000-0000B5040000}"/>
    <cellStyle name="Normal 2 4 3 3 3" xfId="1206" xr:uid="{00000000-0005-0000-0000-0000B6040000}"/>
    <cellStyle name="Normal 2 4 3 3 3 2" xfId="1207" xr:uid="{00000000-0005-0000-0000-0000B7040000}"/>
    <cellStyle name="Normal 2 4 3 3 3 2 2" xfId="1208" xr:uid="{00000000-0005-0000-0000-0000B8040000}"/>
    <cellStyle name="Normal 2 4 3 3 3 3" xfId="1209" xr:uid="{00000000-0005-0000-0000-0000B9040000}"/>
    <cellStyle name="Normal 2 4 3 3 4" xfId="1210" xr:uid="{00000000-0005-0000-0000-0000BA040000}"/>
    <cellStyle name="Normal 2 4 3 3 4 2" xfId="1211" xr:uid="{00000000-0005-0000-0000-0000BB040000}"/>
    <cellStyle name="Normal 2 4 3 3 5" xfId="1212" xr:uid="{00000000-0005-0000-0000-0000BC040000}"/>
    <cellStyle name="Normal 2 4 3 4" xfId="1213" xr:uid="{00000000-0005-0000-0000-0000BD040000}"/>
    <cellStyle name="Normal 2 4 3 4 2" xfId="1214" xr:uid="{00000000-0005-0000-0000-0000BE040000}"/>
    <cellStyle name="Normal 2 4 3 4 2 2" xfId="1215" xr:uid="{00000000-0005-0000-0000-0000BF040000}"/>
    <cellStyle name="Normal 2 4 3 4 2 2 2" xfId="1216" xr:uid="{00000000-0005-0000-0000-0000C0040000}"/>
    <cellStyle name="Normal 2 4 3 4 2 3" xfId="1217" xr:uid="{00000000-0005-0000-0000-0000C1040000}"/>
    <cellStyle name="Normal 2 4 3 4 3" xfId="1218" xr:uid="{00000000-0005-0000-0000-0000C2040000}"/>
    <cellStyle name="Normal 2 4 3 4 3 2" xfId="1219" xr:uid="{00000000-0005-0000-0000-0000C3040000}"/>
    <cellStyle name="Normal 2 4 3 4 3 2 2" xfId="1220" xr:uid="{00000000-0005-0000-0000-0000C4040000}"/>
    <cellStyle name="Normal 2 4 3 4 3 3" xfId="1221" xr:uid="{00000000-0005-0000-0000-0000C5040000}"/>
    <cellStyle name="Normal 2 4 3 4 4" xfId="1222" xr:uid="{00000000-0005-0000-0000-0000C6040000}"/>
    <cellStyle name="Normal 2 4 3 4 4 2" xfId="1223" xr:uid="{00000000-0005-0000-0000-0000C7040000}"/>
    <cellStyle name="Normal 2 4 3 4 5" xfId="1224" xr:uid="{00000000-0005-0000-0000-0000C8040000}"/>
    <cellStyle name="Normal 2 4 3 5" xfId="1225" xr:uid="{00000000-0005-0000-0000-0000C9040000}"/>
    <cellStyle name="Normal 2 4 3 5 2" xfId="1226" xr:uid="{00000000-0005-0000-0000-0000CA040000}"/>
    <cellStyle name="Normal 2 4 3 5 2 2" xfId="1227" xr:uid="{00000000-0005-0000-0000-0000CB040000}"/>
    <cellStyle name="Normal 2 4 3 5 3" xfId="1228" xr:uid="{00000000-0005-0000-0000-0000CC040000}"/>
    <cellStyle name="Normal 2 4 3 6" xfId="1229" xr:uid="{00000000-0005-0000-0000-0000CD040000}"/>
    <cellStyle name="Normal 2 4 3 6 2" xfId="1230" xr:uid="{00000000-0005-0000-0000-0000CE040000}"/>
    <cellStyle name="Normal 2 4 3 6 2 2" xfId="1231" xr:uid="{00000000-0005-0000-0000-0000CF040000}"/>
    <cellStyle name="Normal 2 4 3 6 3" xfId="1232" xr:uid="{00000000-0005-0000-0000-0000D0040000}"/>
    <cellStyle name="Normal 2 4 3 7" xfId="1233" xr:uid="{00000000-0005-0000-0000-0000D1040000}"/>
    <cellStyle name="Normal 2 4 3 7 2" xfId="1234" xr:uid="{00000000-0005-0000-0000-0000D2040000}"/>
    <cellStyle name="Normal 2 4 3 8" xfId="1235" xr:uid="{00000000-0005-0000-0000-0000D3040000}"/>
    <cellStyle name="Normal 2 4 4" xfId="1236" xr:uid="{00000000-0005-0000-0000-0000D4040000}"/>
    <cellStyle name="Normal 2 4 4 2" xfId="1237" xr:uid="{00000000-0005-0000-0000-0000D5040000}"/>
    <cellStyle name="Normal 2 4 4 2 2" xfId="1238" xr:uid="{00000000-0005-0000-0000-0000D6040000}"/>
    <cellStyle name="Normal 2 4 4 2 2 2" xfId="1239" xr:uid="{00000000-0005-0000-0000-0000D7040000}"/>
    <cellStyle name="Normal 2 4 4 2 3" xfId="1240" xr:uid="{00000000-0005-0000-0000-0000D8040000}"/>
    <cellStyle name="Normal 2 4 4 3" xfId="1241" xr:uid="{00000000-0005-0000-0000-0000D9040000}"/>
    <cellStyle name="Normal 2 4 4 3 2" xfId="1242" xr:uid="{00000000-0005-0000-0000-0000DA040000}"/>
    <cellStyle name="Normal 2 4 4 3 2 2" xfId="1243" xr:uid="{00000000-0005-0000-0000-0000DB040000}"/>
    <cellStyle name="Normal 2 4 4 3 3" xfId="1244" xr:uid="{00000000-0005-0000-0000-0000DC040000}"/>
    <cellStyle name="Normal 2 4 4 4" xfId="1245" xr:uid="{00000000-0005-0000-0000-0000DD040000}"/>
    <cellStyle name="Normal 2 4 4 4 2" xfId="1246" xr:uid="{00000000-0005-0000-0000-0000DE040000}"/>
    <cellStyle name="Normal 2 4 4 5" xfId="1247" xr:uid="{00000000-0005-0000-0000-0000DF040000}"/>
    <cellStyle name="Normal 2 4 5" xfId="1248" xr:uid="{00000000-0005-0000-0000-0000E0040000}"/>
    <cellStyle name="Normal 2 4 5 2" xfId="1249" xr:uid="{00000000-0005-0000-0000-0000E1040000}"/>
    <cellStyle name="Normal 2 4 5 2 2" xfId="1250" xr:uid="{00000000-0005-0000-0000-0000E2040000}"/>
    <cellStyle name="Normal 2 4 5 2 2 2" xfId="1251" xr:uid="{00000000-0005-0000-0000-0000E3040000}"/>
    <cellStyle name="Normal 2 4 5 2 3" xfId="1252" xr:uid="{00000000-0005-0000-0000-0000E4040000}"/>
    <cellStyle name="Normal 2 4 5 3" xfId="1253" xr:uid="{00000000-0005-0000-0000-0000E5040000}"/>
    <cellStyle name="Normal 2 4 5 3 2" xfId="1254" xr:uid="{00000000-0005-0000-0000-0000E6040000}"/>
    <cellStyle name="Normal 2 4 5 3 2 2" xfId="1255" xr:uid="{00000000-0005-0000-0000-0000E7040000}"/>
    <cellStyle name="Normal 2 4 5 3 3" xfId="1256" xr:uid="{00000000-0005-0000-0000-0000E8040000}"/>
    <cellStyle name="Normal 2 4 5 4" xfId="1257" xr:uid="{00000000-0005-0000-0000-0000E9040000}"/>
    <cellStyle name="Normal 2 4 5 4 2" xfId="1258" xr:uid="{00000000-0005-0000-0000-0000EA040000}"/>
    <cellStyle name="Normal 2 4 5 5" xfId="1259" xr:uid="{00000000-0005-0000-0000-0000EB040000}"/>
    <cellStyle name="Normal 2 4 6" xfId="1260" xr:uid="{00000000-0005-0000-0000-0000EC040000}"/>
    <cellStyle name="Normal 2 4 6 2" xfId="1261" xr:uid="{00000000-0005-0000-0000-0000ED040000}"/>
    <cellStyle name="Normal 2 4 6 2 2" xfId="1262" xr:uid="{00000000-0005-0000-0000-0000EE040000}"/>
    <cellStyle name="Normal 2 4 6 2 2 2" xfId="1263" xr:uid="{00000000-0005-0000-0000-0000EF040000}"/>
    <cellStyle name="Normal 2 4 6 2 3" xfId="1264" xr:uid="{00000000-0005-0000-0000-0000F0040000}"/>
    <cellStyle name="Normal 2 4 6 3" xfId="1265" xr:uid="{00000000-0005-0000-0000-0000F1040000}"/>
    <cellStyle name="Normal 2 4 6 3 2" xfId="1266" xr:uid="{00000000-0005-0000-0000-0000F2040000}"/>
    <cellStyle name="Normal 2 4 6 3 2 2" xfId="1267" xr:uid="{00000000-0005-0000-0000-0000F3040000}"/>
    <cellStyle name="Normal 2 4 6 3 3" xfId="1268" xr:uid="{00000000-0005-0000-0000-0000F4040000}"/>
    <cellStyle name="Normal 2 4 6 4" xfId="1269" xr:uid="{00000000-0005-0000-0000-0000F5040000}"/>
    <cellStyle name="Normal 2 4 6 4 2" xfId="1270" xr:uid="{00000000-0005-0000-0000-0000F6040000}"/>
    <cellStyle name="Normal 2 4 6 5" xfId="1271" xr:uid="{00000000-0005-0000-0000-0000F7040000}"/>
    <cellStyle name="Normal 2 4 7" xfId="1272" xr:uid="{00000000-0005-0000-0000-0000F8040000}"/>
    <cellStyle name="Normal 2 4 7 2" xfId="1273" xr:uid="{00000000-0005-0000-0000-0000F9040000}"/>
    <cellStyle name="Normal 2 4 7 2 2" xfId="1274" xr:uid="{00000000-0005-0000-0000-0000FA040000}"/>
    <cellStyle name="Normal 2 4 7 3" xfId="1275" xr:uid="{00000000-0005-0000-0000-0000FB040000}"/>
    <cellStyle name="Normal 2 4 8" xfId="1276" xr:uid="{00000000-0005-0000-0000-0000FC040000}"/>
    <cellStyle name="Normal 2 4 8 2" xfId="1277" xr:uid="{00000000-0005-0000-0000-0000FD040000}"/>
    <cellStyle name="Normal 2 4 8 2 2" xfId="1278" xr:uid="{00000000-0005-0000-0000-0000FE040000}"/>
    <cellStyle name="Normal 2 4 8 3" xfId="1279" xr:uid="{00000000-0005-0000-0000-0000FF040000}"/>
    <cellStyle name="Normal 2 4 9" xfId="1280" xr:uid="{00000000-0005-0000-0000-000000050000}"/>
    <cellStyle name="Normal 2 4 9 2" xfId="1281" xr:uid="{00000000-0005-0000-0000-000001050000}"/>
    <cellStyle name="Normal 2 5" xfId="1282" xr:uid="{00000000-0005-0000-0000-000002050000}"/>
    <cellStyle name="Normal 2 5 2" xfId="1283" xr:uid="{00000000-0005-0000-0000-000003050000}"/>
    <cellStyle name="Normal 2 5 2 2" xfId="1284" xr:uid="{00000000-0005-0000-0000-000004050000}"/>
    <cellStyle name="Normal 2 5 3" xfId="1285" xr:uid="{00000000-0005-0000-0000-000005050000}"/>
    <cellStyle name="Normal 2 5 4" xfId="1286" xr:uid="{00000000-0005-0000-0000-000006050000}"/>
    <cellStyle name="Normal 2 6" xfId="1287" xr:uid="{00000000-0005-0000-0000-000007050000}"/>
    <cellStyle name="Normal 2 7" xfId="1288" xr:uid="{00000000-0005-0000-0000-000008050000}"/>
    <cellStyle name="Normal 2 7 2" xfId="1289" xr:uid="{00000000-0005-0000-0000-000009050000}"/>
    <cellStyle name="Normal 2 7 3" xfId="1290" xr:uid="{00000000-0005-0000-0000-00000A050000}"/>
    <cellStyle name="Normal 2 7 4" xfId="1291" xr:uid="{00000000-0005-0000-0000-00000B050000}"/>
    <cellStyle name="Normal 2 8" xfId="1292" xr:uid="{00000000-0005-0000-0000-00000C050000}"/>
    <cellStyle name="Normal 2 8 2" xfId="1293" xr:uid="{00000000-0005-0000-0000-00000D050000}"/>
    <cellStyle name="Normal 2 8 3" xfId="1294" xr:uid="{00000000-0005-0000-0000-00000E050000}"/>
    <cellStyle name="Normal 2 9" xfId="1295" xr:uid="{00000000-0005-0000-0000-00000F050000}"/>
    <cellStyle name="Normal 20" xfId="1296" xr:uid="{00000000-0005-0000-0000-000010050000}"/>
    <cellStyle name="Normal 20 2" xfId="1297" xr:uid="{00000000-0005-0000-0000-000011050000}"/>
    <cellStyle name="Normal 21" xfId="1298" xr:uid="{00000000-0005-0000-0000-000012050000}"/>
    <cellStyle name="Normal 21 2" xfId="1299" xr:uid="{00000000-0005-0000-0000-000013050000}"/>
    <cellStyle name="Normal 22" xfId="1300" xr:uid="{00000000-0005-0000-0000-000014050000}"/>
    <cellStyle name="Normal 22 2" xfId="1301" xr:uid="{00000000-0005-0000-0000-000015050000}"/>
    <cellStyle name="Normal 23" xfId="1302" xr:uid="{00000000-0005-0000-0000-000016050000}"/>
    <cellStyle name="Normal 23 2" xfId="1303" xr:uid="{00000000-0005-0000-0000-000017050000}"/>
    <cellStyle name="Normal 23 2 2" xfId="1304" xr:uid="{00000000-0005-0000-0000-000018050000}"/>
    <cellStyle name="Normal 23 2 2 2" xfId="1305" xr:uid="{00000000-0005-0000-0000-000019050000}"/>
    <cellStyle name="Normal 23 2 3" xfId="1306" xr:uid="{00000000-0005-0000-0000-00001A050000}"/>
    <cellStyle name="Normal 23 3" xfId="1307" xr:uid="{00000000-0005-0000-0000-00001B050000}"/>
    <cellStyle name="Normal 23 3 2" xfId="1308" xr:uid="{00000000-0005-0000-0000-00001C050000}"/>
    <cellStyle name="Normal 23 3 2 2" xfId="1309" xr:uid="{00000000-0005-0000-0000-00001D050000}"/>
    <cellStyle name="Normal 23 3 3" xfId="1310" xr:uid="{00000000-0005-0000-0000-00001E050000}"/>
    <cellStyle name="Normal 23 4" xfId="1311" xr:uid="{00000000-0005-0000-0000-00001F050000}"/>
    <cellStyle name="Normal 23 4 2" xfId="1312" xr:uid="{00000000-0005-0000-0000-000020050000}"/>
    <cellStyle name="Normal 23 5" xfId="1313" xr:uid="{00000000-0005-0000-0000-000021050000}"/>
    <cellStyle name="Normal 24" xfId="1314" xr:uid="{00000000-0005-0000-0000-000022050000}"/>
    <cellStyle name="Normal 24 2" xfId="1315" xr:uid="{00000000-0005-0000-0000-000023050000}"/>
    <cellStyle name="Normal 24 2 2" xfId="1316" xr:uid="{00000000-0005-0000-0000-000024050000}"/>
    <cellStyle name="Normal 24 2 2 2" xfId="1317" xr:uid="{00000000-0005-0000-0000-000025050000}"/>
    <cellStyle name="Normal 24 2 3" xfId="1318" xr:uid="{00000000-0005-0000-0000-000026050000}"/>
    <cellStyle name="Normal 24 3" xfId="1319" xr:uid="{00000000-0005-0000-0000-000027050000}"/>
    <cellStyle name="Normal 24 3 2" xfId="1320" xr:uid="{00000000-0005-0000-0000-000028050000}"/>
    <cellStyle name="Normal 24 3 2 2" xfId="1321" xr:uid="{00000000-0005-0000-0000-000029050000}"/>
    <cellStyle name="Normal 24 3 3" xfId="1322" xr:uid="{00000000-0005-0000-0000-00002A050000}"/>
    <cellStyle name="Normal 24 4" xfId="1323" xr:uid="{00000000-0005-0000-0000-00002B050000}"/>
    <cellStyle name="Normal 24 4 2" xfId="1324" xr:uid="{00000000-0005-0000-0000-00002C050000}"/>
    <cellStyle name="Normal 24 5" xfId="1325" xr:uid="{00000000-0005-0000-0000-00002D050000}"/>
    <cellStyle name="Normal 25" xfId="1326" xr:uid="{00000000-0005-0000-0000-00002E050000}"/>
    <cellStyle name="Normal 25 2" xfId="1327" xr:uid="{00000000-0005-0000-0000-00002F050000}"/>
    <cellStyle name="Normal 26" xfId="1328" xr:uid="{00000000-0005-0000-0000-000030050000}"/>
    <cellStyle name="Normal 26 2" xfId="1329" xr:uid="{00000000-0005-0000-0000-000031050000}"/>
    <cellStyle name="Normal 26 2 2" xfId="1330" xr:uid="{00000000-0005-0000-0000-000032050000}"/>
    <cellStyle name="Normal 26 3" xfId="1331" xr:uid="{00000000-0005-0000-0000-000033050000}"/>
    <cellStyle name="Normal 27" xfId="1332" xr:uid="{00000000-0005-0000-0000-000034050000}"/>
    <cellStyle name="Normal 27 2" xfId="1333" xr:uid="{00000000-0005-0000-0000-000035050000}"/>
    <cellStyle name="Normal 27 3" xfId="1334" xr:uid="{00000000-0005-0000-0000-000036050000}"/>
    <cellStyle name="Normal 27 3 2" xfId="1335" xr:uid="{00000000-0005-0000-0000-000037050000}"/>
    <cellStyle name="Normal 27 4" xfId="1336" xr:uid="{00000000-0005-0000-0000-000038050000}"/>
    <cellStyle name="Normal 27 5" xfId="1337" xr:uid="{00000000-0005-0000-0000-000039050000}"/>
    <cellStyle name="Normal 28" xfId="1338" xr:uid="{00000000-0005-0000-0000-00003A050000}"/>
    <cellStyle name="Normal 28 2" xfId="1339" xr:uid="{00000000-0005-0000-0000-00003B050000}"/>
    <cellStyle name="Normal 28 2 2" xfId="1340" xr:uid="{00000000-0005-0000-0000-00003C050000}"/>
    <cellStyle name="Normal 28 2 3" xfId="1341" xr:uid="{00000000-0005-0000-0000-00003D050000}"/>
    <cellStyle name="Normal 28 2 4" xfId="1342" xr:uid="{00000000-0005-0000-0000-00003E050000}"/>
    <cellStyle name="Normal 28 3" xfId="1343" xr:uid="{00000000-0005-0000-0000-00003F050000}"/>
    <cellStyle name="Normal 28 4" xfId="1344" xr:uid="{00000000-0005-0000-0000-000040050000}"/>
    <cellStyle name="Normal 28 5" xfId="1345" xr:uid="{00000000-0005-0000-0000-000041050000}"/>
    <cellStyle name="Normal 29" xfId="1346" xr:uid="{00000000-0005-0000-0000-000042050000}"/>
    <cellStyle name="Normal 29 2" xfId="1347" xr:uid="{00000000-0005-0000-0000-000043050000}"/>
    <cellStyle name="Normal 3" xfId="1348" xr:uid="{00000000-0005-0000-0000-000044050000}"/>
    <cellStyle name="Normal 3 10" xfId="1349" xr:uid="{00000000-0005-0000-0000-000045050000}"/>
    <cellStyle name="Normal 3 2" xfId="1350" xr:uid="{00000000-0005-0000-0000-000046050000}"/>
    <cellStyle name="Normal 3 2 2" xfId="1351" xr:uid="{00000000-0005-0000-0000-000047050000}"/>
    <cellStyle name="Normal 3 2 2 2" xfId="1352" xr:uid="{00000000-0005-0000-0000-000048050000}"/>
    <cellStyle name="Normal 3 2 2 2 2" xfId="1353" xr:uid="{00000000-0005-0000-0000-000049050000}"/>
    <cellStyle name="Normal 3 2 2 3" xfId="1354" xr:uid="{00000000-0005-0000-0000-00004A050000}"/>
    <cellStyle name="Normal 3 2 2 3 2" xfId="1355" xr:uid="{00000000-0005-0000-0000-00004B050000}"/>
    <cellStyle name="Normal 3 2 2 3 2 2" xfId="1356" xr:uid="{00000000-0005-0000-0000-00004C050000}"/>
    <cellStyle name="Normal 3 2 2 3 2 2 2" xfId="1357" xr:uid="{00000000-0005-0000-0000-00004D050000}"/>
    <cellStyle name="Normal 3 2 2 3 2 2 2 2" xfId="1358" xr:uid="{00000000-0005-0000-0000-00004E050000}"/>
    <cellStyle name="Normal 3 2 2 3 2 2 3" xfId="1359" xr:uid="{00000000-0005-0000-0000-00004F050000}"/>
    <cellStyle name="Normal 3 2 2 3 2 3" xfId="1360" xr:uid="{00000000-0005-0000-0000-000050050000}"/>
    <cellStyle name="Normal 3 2 2 3 2 3 2" xfId="1361" xr:uid="{00000000-0005-0000-0000-000051050000}"/>
    <cellStyle name="Normal 3 2 2 3 2 3 2 2" xfId="1362" xr:uid="{00000000-0005-0000-0000-000052050000}"/>
    <cellStyle name="Normal 3 2 2 3 2 3 3" xfId="1363" xr:uid="{00000000-0005-0000-0000-000053050000}"/>
    <cellStyle name="Normal 3 2 2 3 2 4" xfId="1364" xr:uid="{00000000-0005-0000-0000-000054050000}"/>
    <cellStyle name="Normal 3 2 2 3 2 4 2" xfId="1365" xr:uid="{00000000-0005-0000-0000-000055050000}"/>
    <cellStyle name="Normal 3 2 2 3 2 5" xfId="1366" xr:uid="{00000000-0005-0000-0000-000056050000}"/>
    <cellStyle name="Normal 3 2 2 3 3" xfId="1367" xr:uid="{00000000-0005-0000-0000-000057050000}"/>
    <cellStyle name="Normal 3 2 2 3 3 2" xfId="1368" xr:uid="{00000000-0005-0000-0000-000058050000}"/>
    <cellStyle name="Normal 3 2 2 3 3 2 2" xfId="1369" xr:uid="{00000000-0005-0000-0000-000059050000}"/>
    <cellStyle name="Normal 3 2 2 3 3 2 2 2" xfId="1370" xr:uid="{00000000-0005-0000-0000-00005A050000}"/>
    <cellStyle name="Normal 3 2 2 3 3 2 3" xfId="1371" xr:uid="{00000000-0005-0000-0000-00005B050000}"/>
    <cellStyle name="Normal 3 2 2 3 3 3" xfId="1372" xr:uid="{00000000-0005-0000-0000-00005C050000}"/>
    <cellStyle name="Normal 3 2 2 3 3 3 2" xfId="1373" xr:uid="{00000000-0005-0000-0000-00005D050000}"/>
    <cellStyle name="Normal 3 2 2 3 3 3 2 2" xfId="1374" xr:uid="{00000000-0005-0000-0000-00005E050000}"/>
    <cellStyle name="Normal 3 2 2 3 3 3 3" xfId="1375" xr:uid="{00000000-0005-0000-0000-00005F050000}"/>
    <cellStyle name="Normal 3 2 2 3 3 4" xfId="1376" xr:uid="{00000000-0005-0000-0000-000060050000}"/>
    <cellStyle name="Normal 3 2 2 3 3 4 2" xfId="1377" xr:uid="{00000000-0005-0000-0000-000061050000}"/>
    <cellStyle name="Normal 3 2 2 3 3 5" xfId="1378" xr:uid="{00000000-0005-0000-0000-000062050000}"/>
    <cellStyle name="Normal 3 2 2 3 4" xfId="1379" xr:uid="{00000000-0005-0000-0000-000063050000}"/>
    <cellStyle name="Normal 3 2 2 3 4 2" xfId="1380" xr:uid="{00000000-0005-0000-0000-000064050000}"/>
    <cellStyle name="Normal 3 2 2 3 4 2 2" xfId="1381" xr:uid="{00000000-0005-0000-0000-000065050000}"/>
    <cellStyle name="Normal 3 2 2 3 4 2 2 2" xfId="1382" xr:uid="{00000000-0005-0000-0000-000066050000}"/>
    <cellStyle name="Normal 3 2 2 3 4 2 3" xfId="1383" xr:uid="{00000000-0005-0000-0000-000067050000}"/>
    <cellStyle name="Normal 3 2 2 3 4 3" xfId="1384" xr:uid="{00000000-0005-0000-0000-000068050000}"/>
    <cellStyle name="Normal 3 2 2 3 4 3 2" xfId="1385" xr:uid="{00000000-0005-0000-0000-000069050000}"/>
    <cellStyle name="Normal 3 2 2 3 4 3 2 2" xfId="1386" xr:uid="{00000000-0005-0000-0000-00006A050000}"/>
    <cellStyle name="Normal 3 2 2 3 4 3 3" xfId="1387" xr:uid="{00000000-0005-0000-0000-00006B050000}"/>
    <cellStyle name="Normal 3 2 2 3 4 4" xfId="1388" xr:uid="{00000000-0005-0000-0000-00006C050000}"/>
    <cellStyle name="Normal 3 2 2 3 4 4 2" xfId="1389" xr:uid="{00000000-0005-0000-0000-00006D050000}"/>
    <cellStyle name="Normal 3 2 2 3 4 5" xfId="1390" xr:uid="{00000000-0005-0000-0000-00006E050000}"/>
    <cellStyle name="Normal 3 2 2 3 5" xfId="1391" xr:uid="{00000000-0005-0000-0000-00006F050000}"/>
    <cellStyle name="Normal 3 2 2 3 5 2" xfId="1392" xr:uid="{00000000-0005-0000-0000-000070050000}"/>
    <cellStyle name="Normal 3 2 2 3 5 2 2" xfId="1393" xr:uid="{00000000-0005-0000-0000-000071050000}"/>
    <cellStyle name="Normal 3 2 2 3 5 3" xfId="1394" xr:uid="{00000000-0005-0000-0000-000072050000}"/>
    <cellStyle name="Normal 3 2 2 3 6" xfId="1395" xr:uid="{00000000-0005-0000-0000-000073050000}"/>
    <cellStyle name="Normal 3 2 2 3 6 2" xfId="1396" xr:uid="{00000000-0005-0000-0000-000074050000}"/>
    <cellStyle name="Normal 3 2 2 3 6 2 2" xfId="1397" xr:uid="{00000000-0005-0000-0000-000075050000}"/>
    <cellStyle name="Normal 3 2 2 3 6 3" xfId="1398" xr:uid="{00000000-0005-0000-0000-000076050000}"/>
    <cellStyle name="Normal 3 2 2 3 7" xfId="1399" xr:uid="{00000000-0005-0000-0000-000077050000}"/>
    <cellStyle name="Normal 3 2 2 3 7 2" xfId="1400" xr:uid="{00000000-0005-0000-0000-000078050000}"/>
    <cellStyle name="Normal 3 2 2 3 8" xfId="1401" xr:uid="{00000000-0005-0000-0000-000079050000}"/>
    <cellStyle name="Normal 3 2 3" xfId="1402" xr:uid="{00000000-0005-0000-0000-00007A050000}"/>
    <cellStyle name="Normal 3 2 4" xfId="1403" xr:uid="{00000000-0005-0000-0000-00007B050000}"/>
    <cellStyle name="Normal 3 2 5" xfId="1404" xr:uid="{00000000-0005-0000-0000-00007C050000}"/>
    <cellStyle name="Normal 3 2 5 2" xfId="1405" xr:uid="{00000000-0005-0000-0000-00007D050000}"/>
    <cellStyle name="Normal 3 2 5 2 2" xfId="1406" xr:uid="{00000000-0005-0000-0000-00007E050000}"/>
    <cellStyle name="Normal 3 2 5 2 2 2" xfId="1407" xr:uid="{00000000-0005-0000-0000-00007F050000}"/>
    <cellStyle name="Normal 3 2 5 2 2 2 2" xfId="1408" xr:uid="{00000000-0005-0000-0000-000080050000}"/>
    <cellStyle name="Normal 3 2 5 2 2 3" xfId="1409" xr:uid="{00000000-0005-0000-0000-000081050000}"/>
    <cellStyle name="Normal 3 2 5 2 3" xfId="1410" xr:uid="{00000000-0005-0000-0000-000082050000}"/>
    <cellStyle name="Normal 3 2 5 2 3 2" xfId="1411" xr:uid="{00000000-0005-0000-0000-000083050000}"/>
    <cellStyle name="Normal 3 2 5 2 3 2 2" xfId="1412" xr:uid="{00000000-0005-0000-0000-000084050000}"/>
    <cellStyle name="Normal 3 2 5 2 3 3" xfId="1413" xr:uid="{00000000-0005-0000-0000-000085050000}"/>
    <cellStyle name="Normal 3 2 5 2 4" xfId="1414" xr:uid="{00000000-0005-0000-0000-000086050000}"/>
    <cellStyle name="Normal 3 2 5 2 4 2" xfId="1415" xr:uid="{00000000-0005-0000-0000-000087050000}"/>
    <cellStyle name="Normal 3 2 5 2 5" xfId="1416" xr:uid="{00000000-0005-0000-0000-000088050000}"/>
    <cellStyle name="Normal 3 2 5 3" xfId="1417" xr:uid="{00000000-0005-0000-0000-000089050000}"/>
    <cellStyle name="Normal 3 2 5 3 2" xfId="1418" xr:uid="{00000000-0005-0000-0000-00008A050000}"/>
    <cellStyle name="Normal 3 2 5 3 2 2" xfId="1419" xr:uid="{00000000-0005-0000-0000-00008B050000}"/>
    <cellStyle name="Normal 3 2 5 3 2 2 2" xfId="1420" xr:uid="{00000000-0005-0000-0000-00008C050000}"/>
    <cellStyle name="Normal 3 2 5 3 2 3" xfId="1421" xr:uid="{00000000-0005-0000-0000-00008D050000}"/>
    <cellStyle name="Normal 3 2 5 3 3" xfId="1422" xr:uid="{00000000-0005-0000-0000-00008E050000}"/>
    <cellStyle name="Normal 3 2 5 3 3 2" xfId="1423" xr:uid="{00000000-0005-0000-0000-00008F050000}"/>
    <cellStyle name="Normal 3 2 5 3 3 2 2" xfId="1424" xr:uid="{00000000-0005-0000-0000-000090050000}"/>
    <cellStyle name="Normal 3 2 5 3 3 3" xfId="1425" xr:uid="{00000000-0005-0000-0000-000091050000}"/>
    <cellStyle name="Normal 3 2 5 3 4" xfId="1426" xr:uid="{00000000-0005-0000-0000-000092050000}"/>
    <cellStyle name="Normal 3 2 5 3 4 2" xfId="1427" xr:uid="{00000000-0005-0000-0000-000093050000}"/>
    <cellStyle name="Normal 3 2 5 3 5" xfId="1428" xr:uid="{00000000-0005-0000-0000-000094050000}"/>
    <cellStyle name="Normal 3 2 5 4" xfId="1429" xr:uid="{00000000-0005-0000-0000-000095050000}"/>
    <cellStyle name="Normal 3 2 5 4 2" xfId="1430" xr:uid="{00000000-0005-0000-0000-000096050000}"/>
    <cellStyle name="Normal 3 2 5 4 2 2" xfId="1431" xr:uid="{00000000-0005-0000-0000-000097050000}"/>
    <cellStyle name="Normal 3 2 5 4 2 2 2" xfId="1432" xr:uid="{00000000-0005-0000-0000-000098050000}"/>
    <cellStyle name="Normal 3 2 5 4 2 3" xfId="1433" xr:uid="{00000000-0005-0000-0000-000099050000}"/>
    <cellStyle name="Normal 3 2 5 4 3" xfId="1434" xr:uid="{00000000-0005-0000-0000-00009A050000}"/>
    <cellStyle name="Normal 3 2 5 4 3 2" xfId="1435" xr:uid="{00000000-0005-0000-0000-00009B050000}"/>
    <cellStyle name="Normal 3 2 5 4 3 2 2" xfId="1436" xr:uid="{00000000-0005-0000-0000-00009C050000}"/>
    <cellStyle name="Normal 3 2 5 4 3 3" xfId="1437" xr:uid="{00000000-0005-0000-0000-00009D050000}"/>
    <cellStyle name="Normal 3 2 5 4 4" xfId="1438" xr:uid="{00000000-0005-0000-0000-00009E050000}"/>
    <cellStyle name="Normal 3 2 5 4 4 2" xfId="1439" xr:uid="{00000000-0005-0000-0000-00009F050000}"/>
    <cellStyle name="Normal 3 2 5 4 5" xfId="1440" xr:uid="{00000000-0005-0000-0000-0000A0050000}"/>
    <cellStyle name="Normal 3 2 5 5" xfId="1441" xr:uid="{00000000-0005-0000-0000-0000A1050000}"/>
    <cellStyle name="Normal 3 2 5 5 2" xfId="1442" xr:uid="{00000000-0005-0000-0000-0000A2050000}"/>
    <cellStyle name="Normal 3 2 5 5 2 2" xfId="1443" xr:uid="{00000000-0005-0000-0000-0000A3050000}"/>
    <cellStyle name="Normal 3 2 5 5 3" xfId="1444" xr:uid="{00000000-0005-0000-0000-0000A4050000}"/>
    <cellStyle name="Normal 3 2 5 6" xfId="1445" xr:uid="{00000000-0005-0000-0000-0000A5050000}"/>
    <cellStyle name="Normal 3 2 5 6 2" xfId="1446" xr:uid="{00000000-0005-0000-0000-0000A6050000}"/>
    <cellStyle name="Normal 3 2 5 6 2 2" xfId="1447" xr:uid="{00000000-0005-0000-0000-0000A7050000}"/>
    <cellStyle name="Normal 3 2 5 6 3" xfId="1448" xr:uid="{00000000-0005-0000-0000-0000A8050000}"/>
    <cellStyle name="Normal 3 2 5 7" xfId="1449" xr:uid="{00000000-0005-0000-0000-0000A9050000}"/>
    <cellStyle name="Normal 3 2 5 7 2" xfId="1450" xr:uid="{00000000-0005-0000-0000-0000AA050000}"/>
    <cellStyle name="Normal 3 2 5 8" xfId="1451" xr:uid="{00000000-0005-0000-0000-0000AB050000}"/>
    <cellStyle name="Normal 3 2 6" xfId="1452" xr:uid="{00000000-0005-0000-0000-0000AC050000}"/>
    <cellStyle name="Normal 3 2 7" xfId="1453" xr:uid="{00000000-0005-0000-0000-0000AD050000}"/>
    <cellStyle name="Normal 3 2 7 2" xfId="1454" xr:uid="{00000000-0005-0000-0000-0000AE050000}"/>
    <cellStyle name="Normal 3 2 8" xfId="1455" xr:uid="{00000000-0005-0000-0000-0000AF050000}"/>
    <cellStyle name="Normal 3 3" xfId="1456" xr:uid="{00000000-0005-0000-0000-0000B0050000}"/>
    <cellStyle name="Normal 3 3 2" xfId="1457" xr:uid="{00000000-0005-0000-0000-0000B1050000}"/>
    <cellStyle name="Normal 3 3 2 2" xfId="1458" xr:uid="{00000000-0005-0000-0000-0000B2050000}"/>
    <cellStyle name="Normal 3 3 3" xfId="1459" xr:uid="{00000000-0005-0000-0000-0000B3050000}"/>
    <cellStyle name="Normal 3 3 4" xfId="1460" xr:uid="{00000000-0005-0000-0000-0000B4050000}"/>
    <cellStyle name="Normal 3 4" xfId="1461" xr:uid="{00000000-0005-0000-0000-0000B5050000}"/>
    <cellStyle name="Normal 3 5" xfId="1462" xr:uid="{00000000-0005-0000-0000-0000B6050000}"/>
    <cellStyle name="Normal 3 6" xfId="1463" xr:uid="{00000000-0005-0000-0000-0000B7050000}"/>
    <cellStyle name="Normal 3 6 2" xfId="1464" xr:uid="{00000000-0005-0000-0000-0000B8050000}"/>
    <cellStyle name="Normal 3 6 3" xfId="1465" xr:uid="{00000000-0005-0000-0000-0000B9050000}"/>
    <cellStyle name="Normal 3 7" xfId="1466" xr:uid="{00000000-0005-0000-0000-0000BA050000}"/>
    <cellStyle name="Normal 3 7 2" xfId="1467" xr:uid="{00000000-0005-0000-0000-0000BB050000}"/>
    <cellStyle name="Normal 3 8" xfId="1468" xr:uid="{00000000-0005-0000-0000-0000BC050000}"/>
    <cellStyle name="Normal 3 9" xfId="1469" xr:uid="{00000000-0005-0000-0000-0000BD050000}"/>
    <cellStyle name="Normal 30" xfId="1470" xr:uid="{00000000-0005-0000-0000-0000BE050000}"/>
    <cellStyle name="Normal 30 2" xfId="1471" xr:uid="{00000000-0005-0000-0000-0000BF050000}"/>
    <cellStyle name="Normal 30 2 2" xfId="1472" xr:uid="{00000000-0005-0000-0000-0000C0050000}"/>
    <cellStyle name="Normal 30 3" xfId="1473" xr:uid="{00000000-0005-0000-0000-0000C1050000}"/>
    <cellStyle name="Normal 30 3 2" xfId="1474" xr:uid="{00000000-0005-0000-0000-0000C2050000}"/>
    <cellStyle name="Normal 31" xfId="1475" xr:uid="{00000000-0005-0000-0000-0000C3050000}"/>
    <cellStyle name="Normal 31 2" xfId="1476" xr:uid="{00000000-0005-0000-0000-0000C4050000}"/>
    <cellStyle name="Normal 31 3" xfId="1477" xr:uid="{00000000-0005-0000-0000-0000C5050000}"/>
    <cellStyle name="Normal 31 4" xfId="1478" xr:uid="{00000000-0005-0000-0000-0000C6050000}"/>
    <cellStyle name="Normal 32" xfId="1479" xr:uid="{00000000-0005-0000-0000-0000C7050000}"/>
    <cellStyle name="Normal 32 2" xfId="1480" xr:uid="{00000000-0005-0000-0000-0000C8050000}"/>
    <cellStyle name="Normal 33" xfId="1481" xr:uid="{00000000-0005-0000-0000-0000C9050000}"/>
    <cellStyle name="Normal 33 2" xfId="1482" xr:uid="{00000000-0005-0000-0000-0000CA050000}"/>
    <cellStyle name="Normal 33 2 2" xfId="1483" xr:uid="{00000000-0005-0000-0000-0000CB050000}"/>
    <cellStyle name="Normal 33 2 3" xfId="1484" xr:uid="{00000000-0005-0000-0000-0000CC050000}"/>
    <cellStyle name="Normal 33 3" xfId="1485" xr:uid="{00000000-0005-0000-0000-0000CD050000}"/>
    <cellStyle name="Normal 33 4" xfId="1486" xr:uid="{00000000-0005-0000-0000-0000CE050000}"/>
    <cellStyle name="Normal 33 5" xfId="1487" xr:uid="{00000000-0005-0000-0000-0000CF050000}"/>
    <cellStyle name="Normal 33 5 2" xfId="1488" xr:uid="{00000000-0005-0000-0000-0000D0050000}"/>
    <cellStyle name="Normal 34" xfId="1489" xr:uid="{00000000-0005-0000-0000-0000D1050000}"/>
    <cellStyle name="Normal 34 2" xfId="1490" xr:uid="{00000000-0005-0000-0000-0000D2050000}"/>
    <cellStyle name="Normal 34 3" xfId="1491" xr:uid="{00000000-0005-0000-0000-0000D3050000}"/>
    <cellStyle name="Normal 35" xfId="1492" xr:uid="{00000000-0005-0000-0000-0000D4050000}"/>
    <cellStyle name="Normal 35 2" xfId="1493" xr:uid="{00000000-0005-0000-0000-0000D5050000}"/>
    <cellStyle name="Normal 35 3" xfId="1494" xr:uid="{00000000-0005-0000-0000-0000D6050000}"/>
    <cellStyle name="Normal 36" xfId="1495" xr:uid="{00000000-0005-0000-0000-0000D7050000}"/>
    <cellStyle name="Normal 37" xfId="1496" xr:uid="{00000000-0005-0000-0000-0000D8050000}"/>
    <cellStyle name="Normal 38" xfId="1497" xr:uid="{00000000-0005-0000-0000-0000D9050000}"/>
    <cellStyle name="Normal 39" xfId="1498" xr:uid="{00000000-0005-0000-0000-0000DA050000}"/>
    <cellStyle name="Normal 4" xfId="1499" xr:uid="{00000000-0005-0000-0000-0000DB050000}"/>
    <cellStyle name="Normal 4 2" xfId="1500" xr:uid="{00000000-0005-0000-0000-0000DC050000}"/>
    <cellStyle name="Normal 4 2 2" xfId="1501" xr:uid="{00000000-0005-0000-0000-0000DD050000}"/>
    <cellStyle name="Normal 4 2 2 2" xfId="1502" xr:uid="{00000000-0005-0000-0000-0000DE050000}"/>
    <cellStyle name="Normal 4 2 2 2 2" xfId="1503" xr:uid="{00000000-0005-0000-0000-0000DF050000}"/>
    <cellStyle name="Normal 4 2 2 2 2 2" xfId="1504" xr:uid="{00000000-0005-0000-0000-0000E0050000}"/>
    <cellStyle name="Normal 4 2 2 2 2 2 2" xfId="1505" xr:uid="{00000000-0005-0000-0000-0000E1050000}"/>
    <cellStyle name="Normal 4 2 2 2 2 3" xfId="1506" xr:uid="{00000000-0005-0000-0000-0000E2050000}"/>
    <cellStyle name="Normal 4 2 2 2 3" xfId="1507" xr:uid="{00000000-0005-0000-0000-0000E3050000}"/>
    <cellStyle name="Normal 4 2 2 2 3 2" xfId="1508" xr:uid="{00000000-0005-0000-0000-0000E4050000}"/>
    <cellStyle name="Normal 4 2 2 2 3 2 2" xfId="1509" xr:uid="{00000000-0005-0000-0000-0000E5050000}"/>
    <cellStyle name="Normal 4 2 2 2 3 3" xfId="1510" xr:uid="{00000000-0005-0000-0000-0000E6050000}"/>
    <cellStyle name="Normal 4 2 2 2 4" xfId="1511" xr:uid="{00000000-0005-0000-0000-0000E7050000}"/>
    <cellStyle name="Normal 4 2 2 2 4 2" xfId="1512" xr:uid="{00000000-0005-0000-0000-0000E8050000}"/>
    <cellStyle name="Normal 4 2 2 2 5" xfId="1513" xr:uid="{00000000-0005-0000-0000-0000E9050000}"/>
    <cellStyle name="Normal 4 2 2 3" xfId="1514" xr:uid="{00000000-0005-0000-0000-0000EA050000}"/>
    <cellStyle name="Normal 4 2 2 3 2" xfId="1515" xr:uid="{00000000-0005-0000-0000-0000EB050000}"/>
    <cellStyle name="Normal 4 2 2 3 2 2" xfId="1516" xr:uid="{00000000-0005-0000-0000-0000EC050000}"/>
    <cellStyle name="Normal 4 2 2 3 2 2 2" xfId="1517" xr:uid="{00000000-0005-0000-0000-0000ED050000}"/>
    <cellStyle name="Normal 4 2 2 3 2 3" xfId="1518" xr:uid="{00000000-0005-0000-0000-0000EE050000}"/>
    <cellStyle name="Normal 4 2 2 3 3" xfId="1519" xr:uid="{00000000-0005-0000-0000-0000EF050000}"/>
    <cellStyle name="Normal 4 2 2 3 3 2" xfId="1520" xr:uid="{00000000-0005-0000-0000-0000F0050000}"/>
    <cellStyle name="Normal 4 2 2 3 3 2 2" xfId="1521" xr:uid="{00000000-0005-0000-0000-0000F1050000}"/>
    <cellStyle name="Normal 4 2 2 3 3 3" xfId="1522" xr:uid="{00000000-0005-0000-0000-0000F2050000}"/>
    <cellStyle name="Normal 4 2 2 3 4" xfId="1523" xr:uid="{00000000-0005-0000-0000-0000F3050000}"/>
    <cellStyle name="Normal 4 2 2 3 4 2" xfId="1524" xr:uid="{00000000-0005-0000-0000-0000F4050000}"/>
    <cellStyle name="Normal 4 2 2 3 5" xfId="1525" xr:uid="{00000000-0005-0000-0000-0000F5050000}"/>
    <cellStyle name="Normal 4 2 2 4" xfId="1526" xr:uid="{00000000-0005-0000-0000-0000F6050000}"/>
    <cellStyle name="Normal 4 2 2 4 2" xfId="1527" xr:uid="{00000000-0005-0000-0000-0000F7050000}"/>
    <cellStyle name="Normal 4 2 2 4 2 2" xfId="1528" xr:uid="{00000000-0005-0000-0000-0000F8050000}"/>
    <cellStyle name="Normal 4 2 2 4 2 2 2" xfId="1529" xr:uid="{00000000-0005-0000-0000-0000F9050000}"/>
    <cellStyle name="Normal 4 2 2 4 2 3" xfId="1530" xr:uid="{00000000-0005-0000-0000-0000FA050000}"/>
    <cellStyle name="Normal 4 2 2 4 3" xfId="1531" xr:uid="{00000000-0005-0000-0000-0000FB050000}"/>
    <cellStyle name="Normal 4 2 2 4 3 2" xfId="1532" xr:uid="{00000000-0005-0000-0000-0000FC050000}"/>
    <cellStyle name="Normal 4 2 2 4 3 2 2" xfId="1533" xr:uid="{00000000-0005-0000-0000-0000FD050000}"/>
    <cellStyle name="Normal 4 2 2 4 3 3" xfId="1534" xr:uid="{00000000-0005-0000-0000-0000FE050000}"/>
    <cellStyle name="Normal 4 2 2 4 4" xfId="1535" xr:uid="{00000000-0005-0000-0000-0000FF050000}"/>
    <cellStyle name="Normal 4 2 2 4 4 2" xfId="1536" xr:uid="{00000000-0005-0000-0000-000000060000}"/>
    <cellStyle name="Normal 4 2 2 4 5" xfId="1537" xr:uid="{00000000-0005-0000-0000-000001060000}"/>
    <cellStyle name="Normal 4 2 2 5" xfId="1538" xr:uid="{00000000-0005-0000-0000-000002060000}"/>
    <cellStyle name="Normal 4 2 2 5 2" xfId="1539" xr:uid="{00000000-0005-0000-0000-000003060000}"/>
    <cellStyle name="Normal 4 2 2 5 2 2" xfId="1540" xr:uid="{00000000-0005-0000-0000-000004060000}"/>
    <cellStyle name="Normal 4 2 2 5 3" xfId="1541" xr:uid="{00000000-0005-0000-0000-000005060000}"/>
    <cellStyle name="Normal 4 2 2 6" xfId="1542" xr:uid="{00000000-0005-0000-0000-000006060000}"/>
    <cellStyle name="Normal 4 2 2 6 2" xfId="1543" xr:uid="{00000000-0005-0000-0000-000007060000}"/>
    <cellStyle name="Normal 4 2 2 6 2 2" xfId="1544" xr:uid="{00000000-0005-0000-0000-000008060000}"/>
    <cellStyle name="Normal 4 2 2 6 3" xfId="1545" xr:uid="{00000000-0005-0000-0000-000009060000}"/>
    <cellStyle name="Normal 4 2 2 7" xfId="1546" xr:uid="{00000000-0005-0000-0000-00000A060000}"/>
    <cellStyle name="Normal 4 2 2 7 2" xfId="1547" xr:uid="{00000000-0005-0000-0000-00000B060000}"/>
    <cellStyle name="Normal 4 2 2 8" xfId="1548" xr:uid="{00000000-0005-0000-0000-00000C060000}"/>
    <cellStyle name="Normal 4 2 3" xfId="1549" xr:uid="{00000000-0005-0000-0000-00000D060000}"/>
    <cellStyle name="Normal 4 2 3 2" xfId="1550" xr:uid="{00000000-0005-0000-0000-00000E060000}"/>
    <cellStyle name="Normal 4 2 4" xfId="1551" xr:uid="{00000000-0005-0000-0000-00000F060000}"/>
    <cellStyle name="Normal 4 3" xfId="1552" xr:uid="{00000000-0005-0000-0000-000010060000}"/>
    <cellStyle name="Normal 4 3 2" xfId="1553" xr:uid="{00000000-0005-0000-0000-000011060000}"/>
    <cellStyle name="Normal 4 3 2 2" xfId="1554" xr:uid="{00000000-0005-0000-0000-000012060000}"/>
    <cellStyle name="Normal 4 3 2 2 2" xfId="1555" xr:uid="{00000000-0005-0000-0000-000013060000}"/>
    <cellStyle name="Normal 4 3 2 3" xfId="1556" xr:uid="{00000000-0005-0000-0000-000014060000}"/>
    <cellStyle name="Normal 4 3 3" xfId="1557" xr:uid="{00000000-0005-0000-0000-000015060000}"/>
    <cellStyle name="Normal 4 3 3 2" xfId="1558" xr:uid="{00000000-0005-0000-0000-000016060000}"/>
    <cellStyle name="Normal 4 3 3 2 2" xfId="1559" xr:uid="{00000000-0005-0000-0000-000017060000}"/>
    <cellStyle name="Normal 4 3 3 2 2 2" xfId="1560" xr:uid="{00000000-0005-0000-0000-000018060000}"/>
    <cellStyle name="Normal 4 3 3 2 2 2 2" xfId="1561" xr:uid="{00000000-0005-0000-0000-000019060000}"/>
    <cellStyle name="Normal 4 3 3 2 2 3" xfId="1562" xr:uid="{00000000-0005-0000-0000-00001A060000}"/>
    <cellStyle name="Normal 4 3 3 2 3" xfId="1563" xr:uid="{00000000-0005-0000-0000-00001B060000}"/>
    <cellStyle name="Normal 4 3 3 2 3 2" xfId="1564" xr:uid="{00000000-0005-0000-0000-00001C060000}"/>
    <cellStyle name="Normal 4 3 3 2 3 2 2" xfId="1565" xr:uid="{00000000-0005-0000-0000-00001D060000}"/>
    <cellStyle name="Normal 4 3 3 2 3 3" xfId="1566" xr:uid="{00000000-0005-0000-0000-00001E060000}"/>
    <cellStyle name="Normal 4 3 3 2 4" xfId="1567" xr:uid="{00000000-0005-0000-0000-00001F060000}"/>
    <cellStyle name="Normal 4 3 3 2 4 2" xfId="1568" xr:uid="{00000000-0005-0000-0000-000020060000}"/>
    <cellStyle name="Normal 4 3 3 2 5" xfId="1569" xr:uid="{00000000-0005-0000-0000-000021060000}"/>
    <cellStyle name="Normal 4 3 3 3" xfId="1570" xr:uid="{00000000-0005-0000-0000-000022060000}"/>
    <cellStyle name="Normal 4 3 3 3 2" xfId="1571" xr:uid="{00000000-0005-0000-0000-000023060000}"/>
    <cellStyle name="Normal 4 3 3 3 2 2" xfId="1572" xr:uid="{00000000-0005-0000-0000-000024060000}"/>
    <cellStyle name="Normal 4 3 3 3 2 2 2" xfId="1573" xr:uid="{00000000-0005-0000-0000-000025060000}"/>
    <cellStyle name="Normal 4 3 3 3 2 3" xfId="1574" xr:uid="{00000000-0005-0000-0000-000026060000}"/>
    <cellStyle name="Normal 4 3 3 3 3" xfId="1575" xr:uid="{00000000-0005-0000-0000-000027060000}"/>
    <cellStyle name="Normal 4 3 3 3 3 2" xfId="1576" xr:uid="{00000000-0005-0000-0000-000028060000}"/>
    <cellStyle name="Normal 4 3 3 3 3 2 2" xfId="1577" xr:uid="{00000000-0005-0000-0000-000029060000}"/>
    <cellStyle name="Normal 4 3 3 3 3 3" xfId="1578" xr:uid="{00000000-0005-0000-0000-00002A060000}"/>
    <cellStyle name="Normal 4 3 3 3 4" xfId="1579" xr:uid="{00000000-0005-0000-0000-00002B060000}"/>
    <cellStyle name="Normal 4 3 3 3 4 2" xfId="1580" xr:uid="{00000000-0005-0000-0000-00002C060000}"/>
    <cellStyle name="Normal 4 3 3 3 5" xfId="1581" xr:uid="{00000000-0005-0000-0000-00002D060000}"/>
    <cellStyle name="Normal 4 3 3 4" xfId="1582" xr:uid="{00000000-0005-0000-0000-00002E060000}"/>
    <cellStyle name="Normal 4 3 3 4 2" xfId="1583" xr:uid="{00000000-0005-0000-0000-00002F060000}"/>
    <cellStyle name="Normal 4 3 3 4 2 2" xfId="1584" xr:uid="{00000000-0005-0000-0000-000030060000}"/>
    <cellStyle name="Normal 4 3 3 4 2 2 2" xfId="1585" xr:uid="{00000000-0005-0000-0000-000031060000}"/>
    <cellStyle name="Normal 4 3 3 4 2 3" xfId="1586" xr:uid="{00000000-0005-0000-0000-000032060000}"/>
    <cellStyle name="Normal 4 3 3 4 3" xfId="1587" xr:uid="{00000000-0005-0000-0000-000033060000}"/>
    <cellStyle name="Normal 4 3 3 4 3 2" xfId="1588" xr:uid="{00000000-0005-0000-0000-000034060000}"/>
    <cellStyle name="Normal 4 3 3 4 3 2 2" xfId="1589" xr:uid="{00000000-0005-0000-0000-000035060000}"/>
    <cellStyle name="Normal 4 3 3 4 3 3" xfId="1590" xr:uid="{00000000-0005-0000-0000-000036060000}"/>
    <cellStyle name="Normal 4 3 3 4 4" xfId="1591" xr:uid="{00000000-0005-0000-0000-000037060000}"/>
    <cellStyle name="Normal 4 3 3 4 4 2" xfId="1592" xr:uid="{00000000-0005-0000-0000-000038060000}"/>
    <cellStyle name="Normal 4 3 3 4 5" xfId="1593" xr:uid="{00000000-0005-0000-0000-000039060000}"/>
    <cellStyle name="Normal 4 3 3 5" xfId="1594" xr:uid="{00000000-0005-0000-0000-00003A060000}"/>
    <cellStyle name="Normal 4 3 3 5 2" xfId="1595" xr:uid="{00000000-0005-0000-0000-00003B060000}"/>
    <cellStyle name="Normal 4 3 3 5 2 2" xfId="1596" xr:uid="{00000000-0005-0000-0000-00003C060000}"/>
    <cellStyle name="Normal 4 3 3 5 3" xfId="1597" xr:uid="{00000000-0005-0000-0000-00003D060000}"/>
    <cellStyle name="Normal 4 3 3 6" xfId="1598" xr:uid="{00000000-0005-0000-0000-00003E060000}"/>
    <cellStyle name="Normal 4 3 3 6 2" xfId="1599" xr:uid="{00000000-0005-0000-0000-00003F060000}"/>
    <cellStyle name="Normal 4 3 3 6 2 2" xfId="1600" xr:uid="{00000000-0005-0000-0000-000040060000}"/>
    <cellStyle name="Normal 4 3 3 6 3" xfId="1601" xr:uid="{00000000-0005-0000-0000-000041060000}"/>
    <cellStyle name="Normal 4 3 3 7" xfId="1602" xr:uid="{00000000-0005-0000-0000-000042060000}"/>
    <cellStyle name="Normal 4 3 3 7 2" xfId="1603" xr:uid="{00000000-0005-0000-0000-000043060000}"/>
    <cellStyle name="Normal 4 3 3 8" xfId="1604" xr:uid="{00000000-0005-0000-0000-000044060000}"/>
    <cellStyle name="Normal 4 4" xfId="1605" xr:uid="{00000000-0005-0000-0000-000045060000}"/>
    <cellStyle name="Normal 4 4 2" xfId="1606" xr:uid="{00000000-0005-0000-0000-000046060000}"/>
    <cellStyle name="Normal 4 4 2 2" xfId="1607" xr:uid="{00000000-0005-0000-0000-000047060000}"/>
    <cellStyle name="Normal 4 4 2 2 2" xfId="1608" xr:uid="{00000000-0005-0000-0000-000048060000}"/>
    <cellStyle name="Normal 4 4 2 2 2 2" xfId="1609" xr:uid="{00000000-0005-0000-0000-000049060000}"/>
    <cellStyle name="Normal 4 4 2 2 2 2 2" xfId="1610" xr:uid="{00000000-0005-0000-0000-00004A060000}"/>
    <cellStyle name="Normal 4 4 2 2 2 3" xfId="1611" xr:uid="{00000000-0005-0000-0000-00004B060000}"/>
    <cellStyle name="Normal 4 4 2 2 3" xfId="1612" xr:uid="{00000000-0005-0000-0000-00004C060000}"/>
    <cellStyle name="Normal 4 4 2 2 3 2" xfId="1613" xr:uid="{00000000-0005-0000-0000-00004D060000}"/>
    <cellStyle name="Normal 4 4 2 2 3 2 2" xfId="1614" xr:uid="{00000000-0005-0000-0000-00004E060000}"/>
    <cellStyle name="Normal 4 4 2 2 3 3" xfId="1615" xr:uid="{00000000-0005-0000-0000-00004F060000}"/>
    <cellStyle name="Normal 4 4 2 2 4" xfId="1616" xr:uid="{00000000-0005-0000-0000-000050060000}"/>
    <cellStyle name="Normal 4 4 2 2 4 2" xfId="1617" xr:uid="{00000000-0005-0000-0000-000051060000}"/>
    <cellStyle name="Normal 4 4 2 2 5" xfId="1618" xr:uid="{00000000-0005-0000-0000-000052060000}"/>
    <cellStyle name="Normal 4 4 2 3" xfId="1619" xr:uid="{00000000-0005-0000-0000-000053060000}"/>
    <cellStyle name="Normal 4 4 2 3 2" xfId="1620" xr:uid="{00000000-0005-0000-0000-000054060000}"/>
    <cellStyle name="Normal 4 4 2 3 2 2" xfId="1621" xr:uid="{00000000-0005-0000-0000-000055060000}"/>
    <cellStyle name="Normal 4 4 2 3 2 2 2" xfId="1622" xr:uid="{00000000-0005-0000-0000-000056060000}"/>
    <cellStyle name="Normal 4 4 2 3 2 3" xfId="1623" xr:uid="{00000000-0005-0000-0000-000057060000}"/>
    <cellStyle name="Normal 4 4 2 3 3" xfId="1624" xr:uid="{00000000-0005-0000-0000-000058060000}"/>
    <cellStyle name="Normal 4 4 2 3 3 2" xfId="1625" xr:uid="{00000000-0005-0000-0000-000059060000}"/>
    <cellStyle name="Normal 4 4 2 3 3 2 2" xfId="1626" xr:uid="{00000000-0005-0000-0000-00005A060000}"/>
    <cellStyle name="Normal 4 4 2 3 3 3" xfId="1627" xr:uid="{00000000-0005-0000-0000-00005B060000}"/>
    <cellStyle name="Normal 4 4 2 3 4" xfId="1628" xr:uid="{00000000-0005-0000-0000-00005C060000}"/>
    <cellStyle name="Normal 4 4 2 3 4 2" xfId="1629" xr:uid="{00000000-0005-0000-0000-00005D060000}"/>
    <cellStyle name="Normal 4 4 2 3 5" xfId="1630" xr:uid="{00000000-0005-0000-0000-00005E060000}"/>
    <cellStyle name="Normal 4 4 2 4" xfId="1631" xr:uid="{00000000-0005-0000-0000-00005F060000}"/>
    <cellStyle name="Normal 4 4 2 4 2" xfId="1632" xr:uid="{00000000-0005-0000-0000-000060060000}"/>
    <cellStyle name="Normal 4 4 2 4 2 2" xfId="1633" xr:uid="{00000000-0005-0000-0000-000061060000}"/>
    <cellStyle name="Normal 4 4 2 4 2 2 2" xfId="1634" xr:uid="{00000000-0005-0000-0000-000062060000}"/>
    <cellStyle name="Normal 4 4 2 4 2 3" xfId="1635" xr:uid="{00000000-0005-0000-0000-000063060000}"/>
    <cellStyle name="Normal 4 4 2 4 3" xfId="1636" xr:uid="{00000000-0005-0000-0000-000064060000}"/>
    <cellStyle name="Normal 4 4 2 4 3 2" xfId="1637" xr:uid="{00000000-0005-0000-0000-000065060000}"/>
    <cellStyle name="Normal 4 4 2 4 3 2 2" xfId="1638" xr:uid="{00000000-0005-0000-0000-000066060000}"/>
    <cellStyle name="Normal 4 4 2 4 3 3" xfId="1639" xr:uid="{00000000-0005-0000-0000-000067060000}"/>
    <cellStyle name="Normal 4 4 2 4 4" xfId="1640" xr:uid="{00000000-0005-0000-0000-000068060000}"/>
    <cellStyle name="Normal 4 4 2 4 4 2" xfId="1641" xr:uid="{00000000-0005-0000-0000-000069060000}"/>
    <cellStyle name="Normal 4 4 2 4 5" xfId="1642" xr:uid="{00000000-0005-0000-0000-00006A060000}"/>
    <cellStyle name="Normal 4 4 2 5" xfId="1643" xr:uid="{00000000-0005-0000-0000-00006B060000}"/>
    <cellStyle name="Normal 4 4 2 5 2" xfId="1644" xr:uid="{00000000-0005-0000-0000-00006C060000}"/>
    <cellStyle name="Normal 4 4 2 5 2 2" xfId="1645" xr:uid="{00000000-0005-0000-0000-00006D060000}"/>
    <cellStyle name="Normal 4 4 2 5 3" xfId="1646" xr:uid="{00000000-0005-0000-0000-00006E060000}"/>
    <cellStyle name="Normal 4 4 2 6" xfId="1647" xr:uid="{00000000-0005-0000-0000-00006F060000}"/>
    <cellStyle name="Normal 4 4 2 6 2" xfId="1648" xr:uid="{00000000-0005-0000-0000-000070060000}"/>
    <cellStyle name="Normal 4 4 2 6 2 2" xfId="1649" xr:uid="{00000000-0005-0000-0000-000071060000}"/>
    <cellStyle name="Normal 4 4 2 6 3" xfId="1650" xr:uid="{00000000-0005-0000-0000-000072060000}"/>
    <cellStyle name="Normal 4 4 2 7" xfId="1651" xr:uid="{00000000-0005-0000-0000-000073060000}"/>
    <cellStyle name="Normal 4 4 2 7 2" xfId="1652" xr:uid="{00000000-0005-0000-0000-000074060000}"/>
    <cellStyle name="Normal 4 4 2 8" xfId="1653" xr:uid="{00000000-0005-0000-0000-000075060000}"/>
    <cellStyle name="Normal 4 4 3" xfId="1654" xr:uid="{00000000-0005-0000-0000-000076060000}"/>
    <cellStyle name="Normal 4 5" xfId="1655" xr:uid="{00000000-0005-0000-0000-000077060000}"/>
    <cellStyle name="Normal 4 6" xfId="1656" xr:uid="{00000000-0005-0000-0000-000078060000}"/>
    <cellStyle name="Normal 4 7" xfId="1657" xr:uid="{00000000-0005-0000-0000-000079060000}"/>
    <cellStyle name="Normal 40" xfId="1658" xr:uid="{00000000-0005-0000-0000-00007A060000}"/>
    <cellStyle name="Normal 40 2" xfId="1659" xr:uid="{00000000-0005-0000-0000-00007B060000}"/>
    <cellStyle name="Normal 41" xfId="1660" xr:uid="{00000000-0005-0000-0000-00007C060000}"/>
    <cellStyle name="Normal 42" xfId="1661" xr:uid="{00000000-0005-0000-0000-00007D060000}"/>
    <cellStyle name="Normal 43" xfId="1662" xr:uid="{00000000-0005-0000-0000-00007E060000}"/>
    <cellStyle name="Normal 44" xfId="1663" xr:uid="{00000000-0005-0000-0000-00007F060000}"/>
    <cellStyle name="Normal 45" xfId="1664" xr:uid="{00000000-0005-0000-0000-000080060000}"/>
    <cellStyle name="Normal 46" xfId="1665" xr:uid="{00000000-0005-0000-0000-000081060000}"/>
    <cellStyle name="Normal 47" xfId="1666" xr:uid="{00000000-0005-0000-0000-000082060000}"/>
    <cellStyle name="Normal 48" xfId="1667" xr:uid="{00000000-0005-0000-0000-000083060000}"/>
    <cellStyle name="Normal 49" xfId="1668" xr:uid="{00000000-0005-0000-0000-000084060000}"/>
    <cellStyle name="Normal 5" xfId="1669" xr:uid="{00000000-0005-0000-0000-000085060000}"/>
    <cellStyle name="Normal 5 10" xfId="1670" xr:uid="{00000000-0005-0000-0000-000086060000}"/>
    <cellStyle name="Normal 5 10 2" xfId="1671" xr:uid="{00000000-0005-0000-0000-000087060000}"/>
    <cellStyle name="Normal 5 10 2 2" xfId="1672" xr:uid="{00000000-0005-0000-0000-000088060000}"/>
    <cellStyle name="Normal 5 10 3" xfId="1673" xr:uid="{00000000-0005-0000-0000-000089060000}"/>
    <cellStyle name="Normal 5 10 4" xfId="1674" xr:uid="{00000000-0005-0000-0000-00008A060000}"/>
    <cellStyle name="Normal 5 10 5" xfId="1675" xr:uid="{00000000-0005-0000-0000-00008B060000}"/>
    <cellStyle name="Normal 5 11" xfId="1676" xr:uid="{00000000-0005-0000-0000-00008C060000}"/>
    <cellStyle name="Normal 5 11 2" xfId="1677" xr:uid="{00000000-0005-0000-0000-00008D060000}"/>
    <cellStyle name="Normal 5 12" xfId="1678" xr:uid="{00000000-0005-0000-0000-00008E060000}"/>
    <cellStyle name="Normal 5 2" xfId="1679" xr:uid="{00000000-0005-0000-0000-00008F060000}"/>
    <cellStyle name="Normal 5 2 2" xfId="1680" xr:uid="{00000000-0005-0000-0000-000090060000}"/>
    <cellStyle name="Normal 5 2 2 2" xfId="1681" xr:uid="{00000000-0005-0000-0000-000091060000}"/>
    <cellStyle name="Normal 5 2 2 2 2" xfId="1682" xr:uid="{00000000-0005-0000-0000-000092060000}"/>
    <cellStyle name="Normal 5 2 2 3" xfId="1683" xr:uid="{00000000-0005-0000-0000-000093060000}"/>
    <cellStyle name="Normal 5 2 2 3 2" xfId="1684" xr:uid="{00000000-0005-0000-0000-000094060000}"/>
    <cellStyle name="Normal 5 2 2 3 2 2" xfId="1685" xr:uid="{00000000-0005-0000-0000-000095060000}"/>
    <cellStyle name="Normal 5 2 2 3 2 2 2" xfId="1686" xr:uid="{00000000-0005-0000-0000-000096060000}"/>
    <cellStyle name="Normal 5 2 2 3 2 3" xfId="1687" xr:uid="{00000000-0005-0000-0000-000097060000}"/>
    <cellStyle name="Normal 5 2 2 3 3" xfId="1688" xr:uid="{00000000-0005-0000-0000-000098060000}"/>
    <cellStyle name="Normal 5 2 2 3 3 2" xfId="1689" xr:uid="{00000000-0005-0000-0000-000099060000}"/>
    <cellStyle name="Normal 5 2 2 3 3 2 2" xfId="1690" xr:uid="{00000000-0005-0000-0000-00009A060000}"/>
    <cellStyle name="Normal 5 2 2 3 3 3" xfId="1691" xr:uid="{00000000-0005-0000-0000-00009B060000}"/>
    <cellStyle name="Normal 5 2 2 3 4" xfId="1692" xr:uid="{00000000-0005-0000-0000-00009C060000}"/>
    <cellStyle name="Normal 5 2 2 3 4 2" xfId="1693" xr:uid="{00000000-0005-0000-0000-00009D060000}"/>
    <cellStyle name="Normal 5 2 2 3 5" xfId="1694" xr:uid="{00000000-0005-0000-0000-00009E060000}"/>
    <cellStyle name="Normal 5 2 2 4" xfId="1695" xr:uid="{00000000-0005-0000-0000-00009F060000}"/>
    <cellStyle name="Normal 5 2 2 4 2" xfId="1696" xr:uid="{00000000-0005-0000-0000-0000A0060000}"/>
    <cellStyle name="Normal 5 2 2 4 2 2" xfId="1697" xr:uid="{00000000-0005-0000-0000-0000A1060000}"/>
    <cellStyle name="Normal 5 2 2 4 2 2 2" xfId="1698" xr:uid="{00000000-0005-0000-0000-0000A2060000}"/>
    <cellStyle name="Normal 5 2 2 4 2 3" xfId="1699" xr:uid="{00000000-0005-0000-0000-0000A3060000}"/>
    <cellStyle name="Normal 5 2 2 4 3" xfId="1700" xr:uid="{00000000-0005-0000-0000-0000A4060000}"/>
    <cellStyle name="Normal 5 2 2 4 3 2" xfId="1701" xr:uid="{00000000-0005-0000-0000-0000A5060000}"/>
    <cellStyle name="Normal 5 2 2 4 3 2 2" xfId="1702" xr:uid="{00000000-0005-0000-0000-0000A6060000}"/>
    <cellStyle name="Normal 5 2 2 4 3 3" xfId="1703" xr:uid="{00000000-0005-0000-0000-0000A7060000}"/>
    <cellStyle name="Normal 5 2 2 4 4" xfId="1704" xr:uid="{00000000-0005-0000-0000-0000A8060000}"/>
    <cellStyle name="Normal 5 2 2 4 4 2" xfId="1705" xr:uid="{00000000-0005-0000-0000-0000A9060000}"/>
    <cellStyle name="Normal 5 2 2 4 5" xfId="1706" xr:uid="{00000000-0005-0000-0000-0000AA060000}"/>
    <cellStyle name="Normal 5 2 2 5" xfId="1707" xr:uid="{00000000-0005-0000-0000-0000AB060000}"/>
    <cellStyle name="Normal 5 2 2 5 2" xfId="1708" xr:uid="{00000000-0005-0000-0000-0000AC060000}"/>
    <cellStyle name="Normal 5 2 2 5 2 2" xfId="1709" xr:uid="{00000000-0005-0000-0000-0000AD060000}"/>
    <cellStyle name="Normal 5 2 2 5 2 2 2" xfId="1710" xr:uid="{00000000-0005-0000-0000-0000AE060000}"/>
    <cellStyle name="Normal 5 2 2 5 2 3" xfId="1711" xr:uid="{00000000-0005-0000-0000-0000AF060000}"/>
    <cellStyle name="Normal 5 2 2 5 3" xfId="1712" xr:uid="{00000000-0005-0000-0000-0000B0060000}"/>
    <cellStyle name="Normal 5 2 2 5 3 2" xfId="1713" xr:uid="{00000000-0005-0000-0000-0000B1060000}"/>
    <cellStyle name="Normal 5 2 2 5 3 2 2" xfId="1714" xr:uid="{00000000-0005-0000-0000-0000B2060000}"/>
    <cellStyle name="Normal 5 2 2 5 3 3" xfId="1715" xr:uid="{00000000-0005-0000-0000-0000B3060000}"/>
    <cellStyle name="Normal 5 2 2 5 4" xfId="1716" xr:uid="{00000000-0005-0000-0000-0000B4060000}"/>
    <cellStyle name="Normal 5 2 2 5 4 2" xfId="1717" xr:uid="{00000000-0005-0000-0000-0000B5060000}"/>
    <cellStyle name="Normal 5 2 2 5 5" xfId="1718" xr:uid="{00000000-0005-0000-0000-0000B6060000}"/>
    <cellStyle name="Normal 5 2 2 6" xfId="1719" xr:uid="{00000000-0005-0000-0000-0000B7060000}"/>
    <cellStyle name="Normal 5 2 2 6 2" xfId="1720" xr:uid="{00000000-0005-0000-0000-0000B8060000}"/>
    <cellStyle name="Normal 5 2 2 6 2 2" xfId="1721" xr:uid="{00000000-0005-0000-0000-0000B9060000}"/>
    <cellStyle name="Normal 5 2 2 6 3" xfId="1722" xr:uid="{00000000-0005-0000-0000-0000BA060000}"/>
    <cellStyle name="Normal 5 2 2 7" xfId="1723" xr:uid="{00000000-0005-0000-0000-0000BB060000}"/>
    <cellStyle name="Normal 5 2 2 7 2" xfId="1724" xr:uid="{00000000-0005-0000-0000-0000BC060000}"/>
    <cellStyle name="Normal 5 2 2 7 2 2" xfId="1725" xr:uid="{00000000-0005-0000-0000-0000BD060000}"/>
    <cellStyle name="Normal 5 2 2 7 3" xfId="1726" xr:uid="{00000000-0005-0000-0000-0000BE060000}"/>
    <cellStyle name="Normal 5 2 2 8" xfId="1727" xr:uid="{00000000-0005-0000-0000-0000BF060000}"/>
    <cellStyle name="Normal 5 2 2 8 2" xfId="1728" xr:uid="{00000000-0005-0000-0000-0000C0060000}"/>
    <cellStyle name="Normal 5 2 2 9" xfId="1729" xr:uid="{00000000-0005-0000-0000-0000C1060000}"/>
    <cellStyle name="Normal 5 2 3" xfId="1730" xr:uid="{00000000-0005-0000-0000-0000C2060000}"/>
    <cellStyle name="Normal 5 3" xfId="1731" xr:uid="{00000000-0005-0000-0000-0000C3060000}"/>
    <cellStyle name="Normal 5 4" xfId="1732" xr:uid="{00000000-0005-0000-0000-0000C4060000}"/>
    <cellStyle name="Normal 5 4 2" xfId="1733" xr:uid="{00000000-0005-0000-0000-0000C5060000}"/>
    <cellStyle name="Normal 5 5" xfId="1734" xr:uid="{00000000-0005-0000-0000-0000C6060000}"/>
    <cellStyle name="Normal 5 5 2" xfId="1735" xr:uid="{00000000-0005-0000-0000-0000C7060000}"/>
    <cellStyle name="Normal 5 6" xfId="1736" xr:uid="{00000000-0005-0000-0000-0000C8060000}"/>
    <cellStyle name="Normal 5 6 2" xfId="1737" xr:uid="{00000000-0005-0000-0000-0000C9060000}"/>
    <cellStyle name="Normal 5 6 2 2" xfId="1738" xr:uid="{00000000-0005-0000-0000-0000CA060000}"/>
    <cellStyle name="Normal 5 6 2 2 2" xfId="1739" xr:uid="{00000000-0005-0000-0000-0000CB060000}"/>
    <cellStyle name="Normal 5 6 2 3" xfId="1740" xr:uid="{00000000-0005-0000-0000-0000CC060000}"/>
    <cellStyle name="Normal 5 6 3" xfId="1741" xr:uid="{00000000-0005-0000-0000-0000CD060000}"/>
    <cellStyle name="Normal 5 6 3 2" xfId="1742" xr:uid="{00000000-0005-0000-0000-0000CE060000}"/>
    <cellStyle name="Normal 5 6 3 2 2" xfId="1743" xr:uid="{00000000-0005-0000-0000-0000CF060000}"/>
    <cellStyle name="Normal 5 6 3 3" xfId="1744" xr:uid="{00000000-0005-0000-0000-0000D0060000}"/>
    <cellStyle name="Normal 5 6 4" xfId="1745" xr:uid="{00000000-0005-0000-0000-0000D1060000}"/>
    <cellStyle name="Normal 5 6 4 2" xfId="1746" xr:uid="{00000000-0005-0000-0000-0000D2060000}"/>
    <cellStyle name="Normal 5 6 5" xfId="1747" xr:uid="{00000000-0005-0000-0000-0000D3060000}"/>
    <cellStyle name="Normal 5 7" xfId="1748" xr:uid="{00000000-0005-0000-0000-0000D4060000}"/>
    <cellStyle name="Normal 5 7 2" xfId="1749" xr:uid="{00000000-0005-0000-0000-0000D5060000}"/>
    <cellStyle name="Normal 5 7 2 2" xfId="1750" xr:uid="{00000000-0005-0000-0000-0000D6060000}"/>
    <cellStyle name="Normal 5 7 2 2 2" xfId="1751" xr:uid="{00000000-0005-0000-0000-0000D7060000}"/>
    <cellStyle name="Normal 5 7 2 3" xfId="1752" xr:uid="{00000000-0005-0000-0000-0000D8060000}"/>
    <cellStyle name="Normal 5 7 3" xfId="1753" xr:uid="{00000000-0005-0000-0000-0000D9060000}"/>
    <cellStyle name="Normal 5 7 3 2" xfId="1754" xr:uid="{00000000-0005-0000-0000-0000DA060000}"/>
    <cellStyle name="Normal 5 7 3 2 2" xfId="1755" xr:uid="{00000000-0005-0000-0000-0000DB060000}"/>
    <cellStyle name="Normal 5 7 3 3" xfId="1756" xr:uid="{00000000-0005-0000-0000-0000DC060000}"/>
    <cellStyle name="Normal 5 7 4" xfId="1757" xr:uid="{00000000-0005-0000-0000-0000DD060000}"/>
    <cellStyle name="Normal 5 7 4 2" xfId="1758" xr:uid="{00000000-0005-0000-0000-0000DE060000}"/>
    <cellStyle name="Normal 5 7 5" xfId="1759" xr:uid="{00000000-0005-0000-0000-0000DF060000}"/>
    <cellStyle name="Normal 5 8" xfId="1760" xr:uid="{00000000-0005-0000-0000-0000E0060000}"/>
    <cellStyle name="Normal 5 8 2" xfId="1761" xr:uid="{00000000-0005-0000-0000-0000E1060000}"/>
    <cellStyle name="Normal 5 8 2 2" xfId="1762" xr:uid="{00000000-0005-0000-0000-0000E2060000}"/>
    <cellStyle name="Normal 5 8 2 2 2" xfId="1763" xr:uid="{00000000-0005-0000-0000-0000E3060000}"/>
    <cellStyle name="Normal 5 8 2 3" xfId="1764" xr:uid="{00000000-0005-0000-0000-0000E4060000}"/>
    <cellStyle name="Normal 5 8 3" xfId="1765" xr:uid="{00000000-0005-0000-0000-0000E5060000}"/>
    <cellStyle name="Normal 5 8 3 2" xfId="1766" xr:uid="{00000000-0005-0000-0000-0000E6060000}"/>
    <cellStyle name="Normal 5 8 3 2 2" xfId="1767" xr:uid="{00000000-0005-0000-0000-0000E7060000}"/>
    <cellStyle name="Normal 5 8 3 3" xfId="1768" xr:uid="{00000000-0005-0000-0000-0000E8060000}"/>
    <cellStyle name="Normal 5 8 4" xfId="1769" xr:uid="{00000000-0005-0000-0000-0000E9060000}"/>
    <cellStyle name="Normal 5 8 4 2" xfId="1770" xr:uid="{00000000-0005-0000-0000-0000EA060000}"/>
    <cellStyle name="Normal 5 8 5" xfId="1771" xr:uid="{00000000-0005-0000-0000-0000EB060000}"/>
    <cellStyle name="Normal 5 9" xfId="1772" xr:uid="{00000000-0005-0000-0000-0000EC060000}"/>
    <cellStyle name="Normal 5 9 2" xfId="1773" xr:uid="{00000000-0005-0000-0000-0000ED060000}"/>
    <cellStyle name="Normal 5 9 2 2" xfId="1774" xr:uid="{00000000-0005-0000-0000-0000EE060000}"/>
    <cellStyle name="Normal 5 9 3" xfId="1775" xr:uid="{00000000-0005-0000-0000-0000EF060000}"/>
    <cellStyle name="Normal 50" xfId="1776" xr:uid="{00000000-0005-0000-0000-0000F0060000}"/>
    <cellStyle name="Normal 51" xfId="1777" xr:uid="{00000000-0005-0000-0000-0000F1060000}"/>
    <cellStyle name="Normal 52" xfId="1778" xr:uid="{00000000-0005-0000-0000-0000F2060000}"/>
    <cellStyle name="Normal 53" xfId="1779" xr:uid="{00000000-0005-0000-0000-0000F3060000}"/>
    <cellStyle name="Normal 54" xfId="1780" xr:uid="{00000000-0005-0000-0000-0000F4060000}"/>
    <cellStyle name="Normal 55" xfId="1781" xr:uid="{00000000-0005-0000-0000-0000F5060000}"/>
    <cellStyle name="Normal 56" xfId="1782" xr:uid="{00000000-0005-0000-0000-0000F6060000}"/>
    <cellStyle name="Normal 57" xfId="1783" xr:uid="{00000000-0005-0000-0000-0000F7060000}"/>
    <cellStyle name="Normal 58" xfId="1784" xr:uid="{00000000-0005-0000-0000-0000F8060000}"/>
    <cellStyle name="Normal 59" xfId="1785" xr:uid="{00000000-0005-0000-0000-0000F9060000}"/>
    <cellStyle name="Normal 6" xfId="1786" xr:uid="{00000000-0005-0000-0000-0000FA060000}"/>
    <cellStyle name="Normal 6 2" xfId="1787" xr:uid="{00000000-0005-0000-0000-0000FB060000}"/>
    <cellStyle name="Normal 6 2 2" xfId="1788" xr:uid="{00000000-0005-0000-0000-0000FC060000}"/>
    <cellStyle name="Normal 6 3" xfId="1789" xr:uid="{00000000-0005-0000-0000-0000FD060000}"/>
    <cellStyle name="Normal 6 3 2" xfId="1790" xr:uid="{00000000-0005-0000-0000-0000FE060000}"/>
    <cellStyle name="Normal 6 3 3" xfId="1791" xr:uid="{00000000-0005-0000-0000-0000FF060000}"/>
    <cellStyle name="Normal 6 4" xfId="1792" xr:uid="{00000000-0005-0000-0000-000000070000}"/>
    <cellStyle name="Normal 6 5" xfId="1793" xr:uid="{00000000-0005-0000-0000-000001070000}"/>
    <cellStyle name="Normal 60" xfId="1794" xr:uid="{00000000-0005-0000-0000-000002070000}"/>
    <cellStyle name="Normal 61" xfId="1795" xr:uid="{00000000-0005-0000-0000-000003070000}"/>
    <cellStyle name="Normal 62" xfId="1796" xr:uid="{00000000-0005-0000-0000-000004070000}"/>
    <cellStyle name="Normal 63" xfId="1797" xr:uid="{00000000-0005-0000-0000-000005070000}"/>
    <cellStyle name="Normal 64" xfId="1798" xr:uid="{00000000-0005-0000-0000-000006070000}"/>
    <cellStyle name="Normal 65" xfId="1799" xr:uid="{00000000-0005-0000-0000-000007070000}"/>
    <cellStyle name="Normal 66" xfId="1800" xr:uid="{00000000-0005-0000-0000-000008070000}"/>
    <cellStyle name="Normal 67" xfId="1801" xr:uid="{00000000-0005-0000-0000-000009070000}"/>
    <cellStyle name="Normal 68" xfId="1802" xr:uid="{00000000-0005-0000-0000-00000A070000}"/>
    <cellStyle name="Normal 69" xfId="1803" xr:uid="{00000000-0005-0000-0000-00000B070000}"/>
    <cellStyle name="Normal 7" xfId="1804" xr:uid="{00000000-0005-0000-0000-00000C070000}"/>
    <cellStyle name="Normal 7 2" xfId="1805" xr:uid="{00000000-0005-0000-0000-00000D070000}"/>
    <cellStyle name="Normal 7 2 2" xfId="1806" xr:uid="{00000000-0005-0000-0000-00000E070000}"/>
    <cellStyle name="Normal 7 3" xfId="1807" xr:uid="{00000000-0005-0000-0000-00000F070000}"/>
    <cellStyle name="Normal 7 3 2" xfId="1808" xr:uid="{00000000-0005-0000-0000-000010070000}"/>
    <cellStyle name="Normal 7 3 2 2" xfId="1809" xr:uid="{00000000-0005-0000-0000-000011070000}"/>
    <cellStyle name="Normal 7 3 2 2 2" xfId="1810" xr:uid="{00000000-0005-0000-0000-000012070000}"/>
    <cellStyle name="Normal 7 3 2 3" xfId="1811" xr:uid="{00000000-0005-0000-0000-000013070000}"/>
    <cellStyle name="Normal 7 3 3" xfId="1812" xr:uid="{00000000-0005-0000-0000-000014070000}"/>
    <cellStyle name="Normal 7 3 3 2" xfId="1813" xr:uid="{00000000-0005-0000-0000-000015070000}"/>
    <cellStyle name="Normal 7 3 3 2 2" xfId="1814" xr:uid="{00000000-0005-0000-0000-000016070000}"/>
    <cellStyle name="Normal 7 3 3 3" xfId="1815" xr:uid="{00000000-0005-0000-0000-000017070000}"/>
    <cellStyle name="Normal 7 3 4" xfId="1816" xr:uid="{00000000-0005-0000-0000-000018070000}"/>
    <cellStyle name="Normal 7 3 4 2" xfId="1817" xr:uid="{00000000-0005-0000-0000-000019070000}"/>
    <cellStyle name="Normal 7 3 5" xfId="1818" xr:uid="{00000000-0005-0000-0000-00001A070000}"/>
    <cellStyle name="Normal 7 4" xfId="1819" xr:uid="{00000000-0005-0000-0000-00001B070000}"/>
    <cellStyle name="Normal 70" xfId="1820" xr:uid="{00000000-0005-0000-0000-00001C070000}"/>
    <cellStyle name="Normal 71" xfId="1821" xr:uid="{00000000-0005-0000-0000-00001D070000}"/>
    <cellStyle name="Normal 72" xfId="1822" xr:uid="{00000000-0005-0000-0000-00001E070000}"/>
    <cellStyle name="Normal 73" xfId="1823" xr:uid="{00000000-0005-0000-0000-00001F070000}"/>
    <cellStyle name="Normal 8" xfId="1824" xr:uid="{00000000-0005-0000-0000-000020070000}"/>
    <cellStyle name="Normal 8 2" xfId="1825" xr:uid="{00000000-0005-0000-0000-000021070000}"/>
    <cellStyle name="Normal 8 2 2" xfId="1826" xr:uid="{00000000-0005-0000-0000-000022070000}"/>
    <cellStyle name="Normal 8 2 2 2" xfId="1827" xr:uid="{00000000-0005-0000-0000-000023070000}"/>
    <cellStyle name="Normal 8 2 2 3" xfId="1828" xr:uid="{00000000-0005-0000-0000-000024070000}"/>
    <cellStyle name="Normal 8 3" xfId="1829" xr:uid="{00000000-0005-0000-0000-000025070000}"/>
    <cellStyle name="Normal 8 3 2" xfId="1830" xr:uid="{00000000-0005-0000-0000-000026070000}"/>
    <cellStyle name="Normal 8 3 3" xfId="1831" xr:uid="{00000000-0005-0000-0000-000027070000}"/>
    <cellStyle name="Normal 8 4" xfId="1832" xr:uid="{00000000-0005-0000-0000-000028070000}"/>
    <cellStyle name="Normal 8 4 2" xfId="1833" xr:uid="{00000000-0005-0000-0000-000029070000}"/>
    <cellStyle name="Normal 8 4 2 2" xfId="1834" xr:uid="{00000000-0005-0000-0000-00002A070000}"/>
    <cellStyle name="Normal 8 4 2 2 2" xfId="1835" xr:uid="{00000000-0005-0000-0000-00002B070000}"/>
    <cellStyle name="Normal 8 4 2 3" xfId="1836" xr:uid="{00000000-0005-0000-0000-00002C070000}"/>
    <cellStyle name="Normal 8 4 3" xfId="1837" xr:uid="{00000000-0005-0000-0000-00002D070000}"/>
    <cellStyle name="Normal 8 4 3 2" xfId="1838" xr:uid="{00000000-0005-0000-0000-00002E070000}"/>
    <cellStyle name="Normal 8 4 3 2 2" xfId="1839" xr:uid="{00000000-0005-0000-0000-00002F070000}"/>
    <cellStyle name="Normal 8 4 3 3" xfId="1840" xr:uid="{00000000-0005-0000-0000-000030070000}"/>
    <cellStyle name="Normal 8 4 4" xfId="1841" xr:uid="{00000000-0005-0000-0000-000031070000}"/>
    <cellStyle name="Normal 8 4 4 2" xfId="1842" xr:uid="{00000000-0005-0000-0000-000032070000}"/>
    <cellStyle name="Normal 8 4 5"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3" xfId="1849" xr:uid="{00000000-0005-0000-0000-000039070000}"/>
    <cellStyle name="Normal 9 2 4" xfId="1850" xr:uid="{00000000-0005-0000-0000-00003A070000}"/>
    <cellStyle name="Normal 9 3" xfId="1851" xr:uid="{00000000-0005-0000-0000-00003B070000}"/>
    <cellStyle name="Normal 9 3 2" xfId="1852" xr:uid="{00000000-0005-0000-0000-00003C070000}"/>
    <cellStyle name="Normal 9 3 2 2" xfId="1853" xr:uid="{00000000-0005-0000-0000-00003D070000}"/>
    <cellStyle name="Normal 9 4" xfId="1854" xr:uid="{00000000-0005-0000-0000-00003E070000}"/>
    <cellStyle name="Normal 9 4 2" xfId="1855" xr:uid="{00000000-0005-0000-0000-00003F070000}"/>
    <cellStyle name="Normal 9 5" xfId="1856" xr:uid="{00000000-0005-0000-0000-000040070000}"/>
    <cellStyle name="Normal 9 5 2" xfId="1857" xr:uid="{00000000-0005-0000-0000-000041070000}"/>
    <cellStyle name="Normal 9 6" xfId="1858" xr:uid="{00000000-0005-0000-0000-000042070000}"/>
    <cellStyle name="Normal 9 6 2" xfId="1859" xr:uid="{00000000-0005-0000-0000-000043070000}"/>
    <cellStyle name="Normal 9 6 2 2" xfId="1860" xr:uid="{00000000-0005-0000-0000-000044070000}"/>
    <cellStyle name="Normal 9 6 3" xfId="1861" xr:uid="{00000000-0005-0000-0000-000045070000}"/>
    <cellStyle name="Normal 9 7" xfId="1862" xr:uid="{00000000-0005-0000-0000-000046070000}"/>
    <cellStyle name="Note 2" xfId="1863" xr:uid="{00000000-0005-0000-0000-000047070000}"/>
    <cellStyle name="Note 2 2" xfId="1864" xr:uid="{00000000-0005-0000-0000-000048070000}"/>
    <cellStyle name="Note 2 2 2" xfId="1865" xr:uid="{00000000-0005-0000-0000-000049070000}"/>
    <cellStyle name="Note 2 2 2 2" xfId="1866" xr:uid="{00000000-0005-0000-0000-00004A070000}"/>
    <cellStyle name="Note 2 2 2 2 2" xfId="1867" xr:uid="{00000000-0005-0000-0000-00004B070000}"/>
    <cellStyle name="Note 2 2 2 3" xfId="1868" xr:uid="{00000000-0005-0000-0000-00004C070000}"/>
    <cellStyle name="Note 2 2 2 3 2" xfId="1869" xr:uid="{00000000-0005-0000-0000-00004D070000}"/>
    <cellStyle name="Note 2 2 2 4" xfId="1870" xr:uid="{00000000-0005-0000-0000-00004E070000}"/>
    <cellStyle name="Note 2 2 3" xfId="1871" xr:uid="{00000000-0005-0000-0000-00004F070000}"/>
    <cellStyle name="Note 2 2 3 2" xfId="1872" xr:uid="{00000000-0005-0000-0000-000050070000}"/>
    <cellStyle name="Note 2 2 4" xfId="1873" xr:uid="{00000000-0005-0000-0000-000051070000}"/>
    <cellStyle name="Note 2 3" xfId="1874" xr:uid="{00000000-0005-0000-0000-000052070000}"/>
    <cellStyle name="Note 2 4" xfId="1875" xr:uid="{00000000-0005-0000-0000-000053070000}"/>
    <cellStyle name="Note 2 4 2" xfId="1876" xr:uid="{00000000-0005-0000-0000-000054070000}"/>
    <cellStyle name="Note 2 4 2 2" xfId="1877" xr:uid="{00000000-0005-0000-0000-000055070000}"/>
    <cellStyle name="Note 2 4 2 2 2" xfId="1878" xr:uid="{00000000-0005-0000-0000-000056070000}"/>
    <cellStyle name="Note 2 4 2 3" xfId="1879" xr:uid="{00000000-0005-0000-0000-000057070000}"/>
    <cellStyle name="Note 2 4 3" xfId="1880" xr:uid="{00000000-0005-0000-0000-000058070000}"/>
    <cellStyle name="Note 2 4 3 2" xfId="1881" xr:uid="{00000000-0005-0000-0000-000059070000}"/>
    <cellStyle name="Note 2 4 4" xfId="1882" xr:uid="{00000000-0005-0000-0000-00005A070000}"/>
    <cellStyle name="Note 2 5" xfId="1883" xr:uid="{00000000-0005-0000-0000-00005B070000}"/>
    <cellStyle name="Note 2 5 2" xfId="1884" xr:uid="{00000000-0005-0000-0000-00005C070000}"/>
    <cellStyle name="Note 2 5 2 2" xfId="1885" xr:uid="{00000000-0005-0000-0000-00005D070000}"/>
    <cellStyle name="Note 2 5 3" xfId="1886" xr:uid="{00000000-0005-0000-0000-00005E070000}"/>
    <cellStyle name="Note 2 6" xfId="1887" xr:uid="{00000000-0005-0000-0000-00005F070000}"/>
    <cellStyle name="Note 2 6 2" xfId="1888" xr:uid="{00000000-0005-0000-0000-000060070000}"/>
    <cellStyle name="Note 2 7" xfId="1889" xr:uid="{00000000-0005-0000-0000-000061070000}"/>
    <cellStyle name="Note 2 7 2" xfId="1890" xr:uid="{00000000-0005-0000-0000-000062070000}"/>
    <cellStyle name="Note 3" xfId="1891" xr:uid="{00000000-0005-0000-0000-000063070000}"/>
    <cellStyle name="Note 3 2" xfId="1892" xr:uid="{00000000-0005-0000-0000-000064070000}"/>
    <cellStyle name="Note 3 2 2" xfId="1893" xr:uid="{00000000-0005-0000-0000-000065070000}"/>
    <cellStyle name="Note 3 2 2 2" xfId="1894" xr:uid="{00000000-0005-0000-0000-000066070000}"/>
    <cellStyle name="Note 3 2 2 2 2" xfId="1895" xr:uid="{00000000-0005-0000-0000-000067070000}"/>
    <cellStyle name="Note 3 2 2 3" xfId="1896" xr:uid="{00000000-0005-0000-0000-000068070000}"/>
    <cellStyle name="Note 3 2 3" xfId="1897" xr:uid="{00000000-0005-0000-0000-000069070000}"/>
    <cellStyle name="Note 3 2 3 2" xfId="1898" xr:uid="{00000000-0005-0000-0000-00006A070000}"/>
    <cellStyle name="Note 3 2 3 2 2" xfId="1899" xr:uid="{00000000-0005-0000-0000-00006B070000}"/>
    <cellStyle name="Note 3 2 4" xfId="1900" xr:uid="{00000000-0005-0000-0000-00006C070000}"/>
    <cellStyle name="Note 3 2 5" xfId="1901" xr:uid="{00000000-0005-0000-0000-00006D070000}"/>
    <cellStyle name="Note 3 2 6" xfId="1902" xr:uid="{00000000-0005-0000-0000-00006E070000}"/>
    <cellStyle name="Note 3 2 7" xfId="1903" xr:uid="{00000000-0005-0000-0000-00006F070000}"/>
    <cellStyle name="Note 3 3" xfId="1904" xr:uid="{00000000-0005-0000-0000-000070070000}"/>
    <cellStyle name="Note 3 3 2" xfId="1905" xr:uid="{00000000-0005-0000-0000-000071070000}"/>
    <cellStyle name="Note 3 3 2 2" xfId="1906" xr:uid="{00000000-0005-0000-0000-000072070000}"/>
    <cellStyle name="Note 3 3 2 2 2" xfId="1907" xr:uid="{00000000-0005-0000-0000-000073070000}"/>
    <cellStyle name="Note 3 3 2 3" xfId="1908" xr:uid="{00000000-0005-0000-0000-000074070000}"/>
    <cellStyle name="Note 3 3 3" xfId="1909" xr:uid="{00000000-0005-0000-0000-000075070000}"/>
    <cellStyle name="Note 3 3 3 2" xfId="1910" xr:uid="{00000000-0005-0000-0000-000076070000}"/>
    <cellStyle name="Note 3 3 4" xfId="1911" xr:uid="{00000000-0005-0000-0000-000077070000}"/>
    <cellStyle name="Note 3 4" xfId="1912" xr:uid="{00000000-0005-0000-0000-000078070000}"/>
    <cellStyle name="Note 3 4 2" xfId="1913" xr:uid="{00000000-0005-0000-0000-000079070000}"/>
    <cellStyle name="Note 3 4 2 2" xfId="1914" xr:uid="{00000000-0005-0000-0000-00007A070000}"/>
    <cellStyle name="Note 3 4 3" xfId="1915" xr:uid="{00000000-0005-0000-0000-00007B070000}"/>
    <cellStyle name="Note 3 5" xfId="1916" xr:uid="{00000000-0005-0000-0000-00007C070000}"/>
    <cellStyle name="Note 3 5 2" xfId="1917" xr:uid="{00000000-0005-0000-0000-00007D070000}"/>
    <cellStyle name="Note 3 6" xfId="1918" xr:uid="{00000000-0005-0000-0000-00007E070000}"/>
    <cellStyle name="Note 4" xfId="1919" xr:uid="{00000000-0005-0000-0000-00007F070000}"/>
    <cellStyle name="Note 4 2" xfId="1920" xr:uid="{00000000-0005-0000-0000-000080070000}"/>
    <cellStyle name="Note 4 2 2" xfId="1921" xr:uid="{00000000-0005-0000-0000-000081070000}"/>
    <cellStyle name="Note 4 2 2 2" xfId="1922" xr:uid="{00000000-0005-0000-0000-000082070000}"/>
    <cellStyle name="Note 4 2 2 2 2" xfId="1923" xr:uid="{00000000-0005-0000-0000-000083070000}"/>
    <cellStyle name="Note 4 2 2 3" xfId="1924" xr:uid="{00000000-0005-0000-0000-000084070000}"/>
    <cellStyle name="Note 4 2 3" xfId="1925" xr:uid="{00000000-0005-0000-0000-000085070000}"/>
    <cellStyle name="Note 4 2 3 2" xfId="1926" xr:uid="{00000000-0005-0000-0000-000086070000}"/>
    <cellStyle name="Note 4 2 4" xfId="1927" xr:uid="{00000000-0005-0000-0000-000087070000}"/>
    <cellStyle name="Note 4 3" xfId="1928" xr:uid="{00000000-0005-0000-0000-000088070000}"/>
    <cellStyle name="Note 4 3 2" xfId="1929" xr:uid="{00000000-0005-0000-0000-000089070000}"/>
    <cellStyle name="Note 4 3 2 2" xfId="1930" xr:uid="{00000000-0005-0000-0000-00008A070000}"/>
    <cellStyle name="Note 4 3 2 2 2" xfId="1931" xr:uid="{00000000-0005-0000-0000-00008B070000}"/>
    <cellStyle name="Note 4 3 2 3" xfId="1932" xr:uid="{00000000-0005-0000-0000-00008C070000}"/>
    <cellStyle name="Note 4 3 3" xfId="1933" xr:uid="{00000000-0005-0000-0000-00008D070000}"/>
    <cellStyle name="Note 4 3 3 2" xfId="1934" xr:uid="{00000000-0005-0000-0000-00008E070000}"/>
    <cellStyle name="Note 4 3 4" xfId="1935" xr:uid="{00000000-0005-0000-0000-00008F070000}"/>
    <cellStyle name="Note 4 4" xfId="1936" xr:uid="{00000000-0005-0000-0000-000090070000}"/>
    <cellStyle name="Note 4 4 2" xfId="1937" xr:uid="{00000000-0005-0000-0000-000091070000}"/>
    <cellStyle name="Note 4 4 2 2" xfId="1938" xr:uid="{00000000-0005-0000-0000-000092070000}"/>
    <cellStyle name="Note 4 4 3" xfId="1939" xr:uid="{00000000-0005-0000-0000-000093070000}"/>
    <cellStyle name="Note 4 5" xfId="1940" xr:uid="{00000000-0005-0000-0000-000094070000}"/>
    <cellStyle name="Note 4 5 2" xfId="1941" xr:uid="{00000000-0005-0000-0000-000095070000}"/>
    <cellStyle name="Note 4 6" xfId="1942" xr:uid="{00000000-0005-0000-0000-000096070000}"/>
    <cellStyle name="Note 5" xfId="1943" xr:uid="{00000000-0005-0000-0000-000097070000}"/>
    <cellStyle name="Note 5 2" xfId="1944" xr:uid="{00000000-0005-0000-0000-000098070000}"/>
    <cellStyle name="Note 5 2 2" xfId="1945" xr:uid="{00000000-0005-0000-0000-000099070000}"/>
    <cellStyle name="Note 5 2 2 2" xfId="1946" xr:uid="{00000000-0005-0000-0000-00009A070000}"/>
    <cellStyle name="Note 5 2 2 2 2" xfId="1947" xr:uid="{00000000-0005-0000-0000-00009B070000}"/>
    <cellStyle name="Note 5 2 2 3" xfId="1948" xr:uid="{00000000-0005-0000-0000-00009C070000}"/>
    <cellStyle name="Note 5 2 3" xfId="1949" xr:uid="{00000000-0005-0000-0000-00009D070000}"/>
    <cellStyle name="Note 5 2 3 2" xfId="1950" xr:uid="{00000000-0005-0000-0000-00009E070000}"/>
    <cellStyle name="Note 5 2 4" xfId="1951" xr:uid="{00000000-0005-0000-0000-00009F070000}"/>
    <cellStyle name="Note 5 3" xfId="1952" xr:uid="{00000000-0005-0000-0000-0000A0070000}"/>
    <cellStyle name="Note 5 3 2" xfId="1953" xr:uid="{00000000-0005-0000-0000-0000A1070000}"/>
    <cellStyle name="Note 5 3 2 2" xfId="1954" xr:uid="{00000000-0005-0000-0000-0000A2070000}"/>
    <cellStyle name="Note 5 3 2 2 2" xfId="1955" xr:uid="{00000000-0005-0000-0000-0000A3070000}"/>
    <cellStyle name="Note 5 3 2 3" xfId="1956" xr:uid="{00000000-0005-0000-0000-0000A4070000}"/>
    <cellStyle name="Note 5 3 3" xfId="1957" xr:uid="{00000000-0005-0000-0000-0000A5070000}"/>
    <cellStyle name="Note 5 3 3 2" xfId="1958" xr:uid="{00000000-0005-0000-0000-0000A6070000}"/>
    <cellStyle name="Note 5 3 4" xfId="1959" xr:uid="{00000000-0005-0000-0000-0000A7070000}"/>
    <cellStyle name="Note 5 4" xfId="1960" xr:uid="{00000000-0005-0000-0000-0000A8070000}"/>
    <cellStyle name="Note 5 4 2" xfId="1961" xr:uid="{00000000-0005-0000-0000-0000A9070000}"/>
    <cellStyle name="Note 5 4 2 2" xfId="1962" xr:uid="{00000000-0005-0000-0000-0000AA070000}"/>
    <cellStyle name="Note 5 4 3" xfId="1963" xr:uid="{00000000-0005-0000-0000-0000AB070000}"/>
    <cellStyle name="Note 5 5" xfId="1964" xr:uid="{00000000-0005-0000-0000-0000AC070000}"/>
    <cellStyle name="Note 5 5 2" xfId="1965" xr:uid="{00000000-0005-0000-0000-0000AD070000}"/>
    <cellStyle name="Note 5 6" xfId="1966" xr:uid="{00000000-0005-0000-0000-0000AE070000}"/>
    <cellStyle name="Note 6" xfId="1967" xr:uid="{00000000-0005-0000-0000-0000AF070000}"/>
    <cellStyle name="Note 6 2" xfId="1968" xr:uid="{00000000-0005-0000-0000-0000B0070000}"/>
    <cellStyle name="Note 6 2 2" xfId="1969" xr:uid="{00000000-0005-0000-0000-0000B1070000}"/>
    <cellStyle name="Note 6 2 2 2" xfId="1970" xr:uid="{00000000-0005-0000-0000-0000B2070000}"/>
    <cellStyle name="Note 6 2 2 2 2" xfId="1971" xr:uid="{00000000-0005-0000-0000-0000B3070000}"/>
    <cellStyle name="Note 6 2 2 3" xfId="1972" xr:uid="{00000000-0005-0000-0000-0000B4070000}"/>
    <cellStyle name="Note 6 2 3" xfId="1973" xr:uid="{00000000-0005-0000-0000-0000B5070000}"/>
    <cellStyle name="Note 6 2 3 2" xfId="1974" xr:uid="{00000000-0005-0000-0000-0000B6070000}"/>
    <cellStyle name="Note 6 2 4" xfId="1975" xr:uid="{00000000-0005-0000-0000-0000B7070000}"/>
    <cellStyle name="Note 6 3" xfId="1976" xr:uid="{00000000-0005-0000-0000-0000B8070000}"/>
    <cellStyle name="Note 6 3 2" xfId="1977" xr:uid="{00000000-0005-0000-0000-0000B9070000}"/>
    <cellStyle name="Note 6 3 2 2" xfId="1978" xr:uid="{00000000-0005-0000-0000-0000BA070000}"/>
    <cellStyle name="Note 6 3 2 2 2" xfId="1979" xr:uid="{00000000-0005-0000-0000-0000BB070000}"/>
    <cellStyle name="Note 6 3 2 3" xfId="1980" xr:uid="{00000000-0005-0000-0000-0000BC070000}"/>
    <cellStyle name="Note 6 3 3" xfId="1981" xr:uid="{00000000-0005-0000-0000-0000BD070000}"/>
    <cellStyle name="Note 6 3 3 2" xfId="1982" xr:uid="{00000000-0005-0000-0000-0000BE070000}"/>
    <cellStyle name="Note 6 3 4" xfId="1983" xr:uid="{00000000-0005-0000-0000-0000BF070000}"/>
    <cellStyle name="Note 6 4" xfId="1984" xr:uid="{00000000-0005-0000-0000-0000C0070000}"/>
    <cellStyle name="Note 6 4 2" xfId="1985" xr:uid="{00000000-0005-0000-0000-0000C1070000}"/>
    <cellStyle name="Note 6 4 2 2" xfId="1986" xr:uid="{00000000-0005-0000-0000-0000C2070000}"/>
    <cellStyle name="Note 6 4 3" xfId="1987" xr:uid="{00000000-0005-0000-0000-0000C3070000}"/>
    <cellStyle name="Note 6 5" xfId="1988" xr:uid="{00000000-0005-0000-0000-0000C4070000}"/>
    <cellStyle name="Note 6 5 2" xfId="1989" xr:uid="{00000000-0005-0000-0000-0000C5070000}"/>
    <cellStyle name="Note 6 6" xfId="1990" xr:uid="{00000000-0005-0000-0000-0000C6070000}"/>
    <cellStyle name="Note 7" xfId="1991" xr:uid="{00000000-0005-0000-0000-0000C7070000}"/>
    <cellStyle name="Note 8" xfId="1992" xr:uid="{00000000-0005-0000-0000-0000C8070000}"/>
    <cellStyle name="Option" xfId="1993" xr:uid="{00000000-0005-0000-0000-0000C9070000}"/>
    <cellStyle name="Output 2" xfId="1994" xr:uid="{00000000-0005-0000-0000-0000CA070000}"/>
    <cellStyle name="Output 2 2" xfId="1995" xr:uid="{00000000-0005-0000-0000-0000CB070000}"/>
    <cellStyle name="Output 3" xfId="1996" xr:uid="{00000000-0005-0000-0000-0000CC070000}"/>
    <cellStyle name="Output 3 2" xfId="1997" xr:uid="{00000000-0005-0000-0000-0000CD070000}"/>
    <cellStyle name="Output 3 2 2" xfId="1998" xr:uid="{00000000-0005-0000-0000-0000CE070000}"/>
    <cellStyle name="Output 3 2 2 2" xfId="1999" xr:uid="{00000000-0005-0000-0000-0000CF070000}"/>
    <cellStyle name="Output 3 2 3" xfId="2000" xr:uid="{00000000-0005-0000-0000-0000D0070000}"/>
    <cellStyle name="Output 3 3" xfId="2001" xr:uid="{00000000-0005-0000-0000-0000D1070000}"/>
    <cellStyle name="Output 3 3 2" xfId="2002" xr:uid="{00000000-0005-0000-0000-0000D2070000}"/>
    <cellStyle name="Output 3 3 2 2" xfId="2003" xr:uid="{00000000-0005-0000-0000-0000D3070000}"/>
    <cellStyle name="Output 3 3 3" xfId="2004" xr:uid="{00000000-0005-0000-0000-0000D4070000}"/>
    <cellStyle name="Output 3 4" xfId="2005" xr:uid="{00000000-0005-0000-0000-0000D5070000}"/>
    <cellStyle name="Output 3 4 2" xfId="2006" xr:uid="{00000000-0005-0000-0000-0000D6070000}"/>
    <cellStyle name="Output 3 4 2 2" xfId="2007" xr:uid="{00000000-0005-0000-0000-0000D7070000}"/>
    <cellStyle name="Output 3 4 3" xfId="2008" xr:uid="{00000000-0005-0000-0000-0000D8070000}"/>
    <cellStyle name="Output 3 5" xfId="2009" xr:uid="{00000000-0005-0000-0000-0000D9070000}"/>
    <cellStyle name="Output 3 5 2" xfId="2010" xr:uid="{00000000-0005-0000-0000-0000DA070000}"/>
    <cellStyle name="Output 3 5 3" xfId="2011" xr:uid="{00000000-0005-0000-0000-0000DB070000}"/>
    <cellStyle name="Output 3 6" xfId="2012" xr:uid="{00000000-0005-0000-0000-0000DC070000}"/>
    <cellStyle name="Output 4" xfId="2013" xr:uid="{00000000-0005-0000-0000-0000DD070000}"/>
    <cellStyle name="Output 5" xfId="2014" xr:uid="{00000000-0005-0000-0000-0000DE070000}"/>
    <cellStyle name="Output Amounts" xfId="2015" xr:uid="{00000000-0005-0000-0000-0000DF070000}"/>
    <cellStyle name="Output Column Headings" xfId="2016" xr:uid="{00000000-0005-0000-0000-0000E0070000}"/>
    <cellStyle name="Output Line Items" xfId="2017" xr:uid="{00000000-0005-0000-0000-0000E1070000}"/>
    <cellStyle name="Output Report Heading" xfId="2018" xr:uid="{00000000-0005-0000-0000-0000E2070000}"/>
    <cellStyle name="Output Report Title" xfId="2019" xr:uid="{00000000-0005-0000-0000-0000E3070000}"/>
    <cellStyle name="Percent +/-" xfId="2020" xr:uid="{00000000-0005-0000-0000-0000E4070000}"/>
    <cellStyle name="Percent 10" xfId="2021" xr:uid="{00000000-0005-0000-0000-0000E5070000}"/>
    <cellStyle name="Percent 11" xfId="2022" xr:uid="{00000000-0005-0000-0000-0000E6070000}"/>
    <cellStyle name="Percent 12" xfId="2023" xr:uid="{00000000-0005-0000-0000-0000E7070000}"/>
    <cellStyle name="Percent 13" xfId="2024" xr:uid="{00000000-0005-0000-0000-0000E8070000}"/>
    <cellStyle name="Percent 14" xfId="2025" xr:uid="{00000000-0005-0000-0000-0000E9070000}"/>
    <cellStyle name="Percent 15" xfId="2026" xr:uid="{00000000-0005-0000-0000-0000EA070000}"/>
    <cellStyle name="Percent 16" xfId="2027" xr:uid="{00000000-0005-0000-0000-0000EB070000}"/>
    <cellStyle name="Percent 17" xfId="2028" xr:uid="{00000000-0005-0000-0000-0000EC070000}"/>
    <cellStyle name="Percent 18" xfId="2029" xr:uid="{00000000-0005-0000-0000-0000ED070000}"/>
    <cellStyle name="Percent 19" xfId="2030" xr:uid="{00000000-0005-0000-0000-0000EE070000}"/>
    <cellStyle name="Percent 2" xfId="2031" xr:uid="{00000000-0005-0000-0000-0000EF070000}"/>
    <cellStyle name="Percent 2 2" xfId="2032" xr:uid="{00000000-0005-0000-0000-0000F0070000}"/>
    <cellStyle name="Percent 2 2 10" xfId="2033" xr:uid="{00000000-0005-0000-0000-0000F1070000}"/>
    <cellStyle name="Percent 2 2 2" xfId="2034" xr:uid="{00000000-0005-0000-0000-0000F2070000}"/>
    <cellStyle name="Percent 2 2 2 2" xfId="2035" xr:uid="{00000000-0005-0000-0000-0000F3070000}"/>
    <cellStyle name="Percent 2 2 2 2 2" xfId="2036" xr:uid="{00000000-0005-0000-0000-0000F4070000}"/>
    <cellStyle name="Percent 2 2 2 2 2 2" xfId="2037" xr:uid="{00000000-0005-0000-0000-0000F5070000}"/>
    <cellStyle name="Percent 2 2 2 2 2 2 2" xfId="2038" xr:uid="{00000000-0005-0000-0000-0000F6070000}"/>
    <cellStyle name="Percent 2 2 2 2 2 3" xfId="2039" xr:uid="{00000000-0005-0000-0000-0000F7070000}"/>
    <cellStyle name="Percent 2 2 2 2 3" xfId="2040" xr:uid="{00000000-0005-0000-0000-0000F8070000}"/>
    <cellStyle name="Percent 2 2 2 2 3 2" xfId="2041" xr:uid="{00000000-0005-0000-0000-0000F9070000}"/>
    <cellStyle name="Percent 2 2 2 2 4" xfId="2042" xr:uid="{00000000-0005-0000-0000-0000FA070000}"/>
    <cellStyle name="Percent 2 2 2 3" xfId="2043" xr:uid="{00000000-0005-0000-0000-0000FB070000}"/>
    <cellStyle name="Percent 2 2 2 3 2" xfId="2044" xr:uid="{00000000-0005-0000-0000-0000FC070000}"/>
    <cellStyle name="Percent 2 2 2 3 2 2" xfId="2045" xr:uid="{00000000-0005-0000-0000-0000FD070000}"/>
    <cellStyle name="Percent 2 2 2 3 2 2 2" xfId="2046" xr:uid="{00000000-0005-0000-0000-0000FE070000}"/>
    <cellStyle name="Percent 2 2 2 3 2 3" xfId="2047" xr:uid="{00000000-0005-0000-0000-0000FF070000}"/>
    <cellStyle name="Percent 2 2 2 3 3" xfId="2048" xr:uid="{00000000-0005-0000-0000-000000080000}"/>
    <cellStyle name="Percent 2 2 2 3 3 2" xfId="2049" xr:uid="{00000000-0005-0000-0000-000001080000}"/>
    <cellStyle name="Percent 2 2 2 3 4" xfId="2050" xr:uid="{00000000-0005-0000-0000-000002080000}"/>
    <cellStyle name="Percent 2 2 2 4" xfId="2051" xr:uid="{00000000-0005-0000-0000-000003080000}"/>
    <cellStyle name="Percent 2 2 2 4 2" xfId="2052" xr:uid="{00000000-0005-0000-0000-000004080000}"/>
    <cellStyle name="Percent 2 2 2 4 2 2" xfId="2053" xr:uid="{00000000-0005-0000-0000-000005080000}"/>
    <cellStyle name="Percent 2 2 2 4 3" xfId="2054" xr:uid="{00000000-0005-0000-0000-000006080000}"/>
    <cellStyle name="Percent 2 2 2 5" xfId="2055" xr:uid="{00000000-0005-0000-0000-000007080000}"/>
    <cellStyle name="Percent 2 2 2 5 2" xfId="2056" xr:uid="{00000000-0005-0000-0000-000008080000}"/>
    <cellStyle name="Percent 2 2 2 6" xfId="2057" xr:uid="{00000000-0005-0000-0000-000009080000}"/>
    <cellStyle name="Percent 2 2 3" xfId="2058" xr:uid="{00000000-0005-0000-0000-00000A080000}"/>
    <cellStyle name="Percent 2 2 3 2" xfId="2059" xr:uid="{00000000-0005-0000-0000-00000B080000}"/>
    <cellStyle name="Percent 2 2 3 2 2" xfId="2060" xr:uid="{00000000-0005-0000-0000-00000C080000}"/>
    <cellStyle name="Percent 2 2 3 2 2 2" xfId="2061" xr:uid="{00000000-0005-0000-0000-00000D080000}"/>
    <cellStyle name="Percent 2 2 3 2 2 2 2" xfId="2062" xr:uid="{00000000-0005-0000-0000-00000E080000}"/>
    <cellStyle name="Percent 2 2 3 2 2 3" xfId="2063" xr:uid="{00000000-0005-0000-0000-00000F080000}"/>
    <cellStyle name="Percent 2 2 3 2 3" xfId="2064" xr:uid="{00000000-0005-0000-0000-000010080000}"/>
    <cellStyle name="Percent 2 2 3 2 3 2" xfId="2065" xr:uid="{00000000-0005-0000-0000-000011080000}"/>
    <cellStyle name="Percent 2 2 3 2 4" xfId="2066" xr:uid="{00000000-0005-0000-0000-000012080000}"/>
    <cellStyle name="Percent 2 2 3 3" xfId="2067" xr:uid="{00000000-0005-0000-0000-000013080000}"/>
    <cellStyle name="Percent 2 2 3 3 2" xfId="2068" xr:uid="{00000000-0005-0000-0000-000014080000}"/>
    <cellStyle name="Percent 2 2 3 3 2 2" xfId="2069" xr:uid="{00000000-0005-0000-0000-000015080000}"/>
    <cellStyle name="Percent 2 2 3 3 2 2 2" xfId="2070" xr:uid="{00000000-0005-0000-0000-000016080000}"/>
    <cellStyle name="Percent 2 2 3 3 2 3" xfId="2071" xr:uid="{00000000-0005-0000-0000-000017080000}"/>
    <cellStyle name="Percent 2 2 3 3 3" xfId="2072" xr:uid="{00000000-0005-0000-0000-000018080000}"/>
    <cellStyle name="Percent 2 2 3 3 3 2" xfId="2073" xr:uid="{00000000-0005-0000-0000-000019080000}"/>
    <cellStyle name="Percent 2 2 3 3 4" xfId="2074" xr:uid="{00000000-0005-0000-0000-00001A080000}"/>
    <cellStyle name="Percent 2 2 3 4" xfId="2075" xr:uid="{00000000-0005-0000-0000-00001B080000}"/>
    <cellStyle name="Percent 2 2 3 4 2" xfId="2076" xr:uid="{00000000-0005-0000-0000-00001C080000}"/>
    <cellStyle name="Percent 2 2 3 4 2 2" xfId="2077" xr:uid="{00000000-0005-0000-0000-00001D080000}"/>
    <cellStyle name="Percent 2 2 3 4 3" xfId="2078" xr:uid="{00000000-0005-0000-0000-00001E080000}"/>
    <cellStyle name="Percent 2 2 3 5" xfId="2079" xr:uid="{00000000-0005-0000-0000-00001F080000}"/>
    <cellStyle name="Percent 2 2 3 5 2" xfId="2080" xr:uid="{00000000-0005-0000-0000-000020080000}"/>
    <cellStyle name="Percent 2 2 3 6" xfId="2081" xr:uid="{00000000-0005-0000-0000-000021080000}"/>
    <cellStyle name="Percent 2 2 4" xfId="2082" xr:uid="{00000000-0005-0000-0000-000022080000}"/>
    <cellStyle name="Percent 2 2 4 2" xfId="2083" xr:uid="{00000000-0005-0000-0000-000023080000}"/>
    <cellStyle name="Percent 2 2 4 2 2" xfId="2084" xr:uid="{00000000-0005-0000-0000-000024080000}"/>
    <cellStyle name="Percent 2 2 4 2 2 2" xfId="2085" xr:uid="{00000000-0005-0000-0000-000025080000}"/>
    <cellStyle name="Percent 2 2 4 2 2 2 2" xfId="2086" xr:uid="{00000000-0005-0000-0000-000026080000}"/>
    <cellStyle name="Percent 2 2 4 2 2 3" xfId="2087" xr:uid="{00000000-0005-0000-0000-000027080000}"/>
    <cellStyle name="Percent 2 2 4 2 3" xfId="2088" xr:uid="{00000000-0005-0000-0000-000028080000}"/>
    <cellStyle name="Percent 2 2 4 2 3 2" xfId="2089" xr:uid="{00000000-0005-0000-0000-000029080000}"/>
    <cellStyle name="Percent 2 2 4 2 4" xfId="2090" xr:uid="{00000000-0005-0000-0000-00002A080000}"/>
    <cellStyle name="Percent 2 2 4 3" xfId="2091" xr:uid="{00000000-0005-0000-0000-00002B080000}"/>
    <cellStyle name="Percent 2 2 4 3 2" xfId="2092" xr:uid="{00000000-0005-0000-0000-00002C080000}"/>
    <cellStyle name="Percent 2 2 4 3 2 2" xfId="2093" xr:uid="{00000000-0005-0000-0000-00002D080000}"/>
    <cellStyle name="Percent 2 2 4 3 2 2 2" xfId="2094" xr:uid="{00000000-0005-0000-0000-00002E080000}"/>
    <cellStyle name="Percent 2 2 4 3 2 3" xfId="2095" xr:uid="{00000000-0005-0000-0000-00002F080000}"/>
    <cellStyle name="Percent 2 2 4 3 3" xfId="2096" xr:uid="{00000000-0005-0000-0000-000030080000}"/>
    <cellStyle name="Percent 2 2 4 3 3 2" xfId="2097" xr:uid="{00000000-0005-0000-0000-000031080000}"/>
    <cellStyle name="Percent 2 2 4 3 4" xfId="2098" xr:uid="{00000000-0005-0000-0000-000032080000}"/>
    <cellStyle name="Percent 2 2 4 4" xfId="2099" xr:uid="{00000000-0005-0000-0000-000033080000}"/>
    <cellStyle name="Percent 2 2 4 4 2" xfId="2100" xr:uid="{00000000-0005-0000-0000-000034080000}"/>
    <cellStyle name="Percent 2 2 4 4 2 2" xfId="2101" xr:uid="{00000000-0005-0000-0000-000035080000}"/>
    <cellStyle name="Percent 2 2 4 4 3" xfId="2102" xr:uid="{00000000-0005-0000-0000-000036080000}"/>
    <cellStyle name="Percent 2 2 4 5" xfId="2103" xr:uid="{00000000-0005-0000-0000-000037080000}"/>
    <cellStyle name="Percent 2 2 4 5 2" xfId="2104" xr:uid="{00000000-0005-0000-0000-000038080000}"/>
    <cellStyle name="Percent 2 2 4 6" xfId="2105" xr:uid="{00000000-0005-0000-0000-000039080000}"/>
    <cellStyle name="Percent 2 2 5" xfId="2106" xr:uid="{00000000-0005-0000-0000-00003A080000}"/>
    <cellStyle name="Percent 2 2 5 2" xfId="2107" xr:uid="{00000000-0005-0000-0000-00003B080000}"/>
    <cellStyle name="Percent 2 2 5 2 2" xfId="2108" xr:uid="{00000000-0005-0000-0000-00003C080000}"/>
    <cellStyle name="Percent 2 2 5 2 2 2" xfId="2109" xr:uid="{00000000-0005-0000-0000-00003D080000}"/>
    <cellStyle name="Percent 2 2 5 2 3" xfId="2110" xr:uid="{00000000-0005-0000-0000-00003E080000}"/>
    <cellStyle name="Percent 2 2 5 3" xfId="2111" xr:uid="{00000000-0005-0000-0000-00003F080000}"/>
    <cellStyle name="Percent 2 2 5 3 2" xfId="2112" xr:uid="{00000000-0005-0000-0000-000040080000}"/>
    <cellStyle name="Percent 2 2 5 4" xfId="2113" xr:uid="{00000000-0005-0000-0000-000041080000}"/>
    <cellStyle name="Percent 2 2 6" xfId="2114" xr:uid="{00000000-0005-0000-0000-000042080000}"/>
    <cellStyle name="Percent 2 2 6 2" xfId="2115" xr:uid="{00000000-0005-0000-0000-000043080000}"/>
    <cellStyle name="Percent 2 2 6 2 2" xfId="2116" xr:uid="{00000000-0005-0000-0000-000044080000}"/>
    <cellStyle name="Percent 2 2 6 2 2 2" xfId="2117" xr:uid="{00000000-0005-0000-0000-000045080000}"/>
    <cellStyle name="Percent 2 2 6 2 3" xfId="2118" xr:uid="{00000000-0005-0000-0000-000046080000}"/>
    <cellStyle name="Percent 2 2 6 3" xfId="2119" xr:uid="{00000000-0005-0000-0000-000047080000}"/>
    <cellStyle name="Percent 2 2 6 3 2" xfId="2120" xr:uid="{00000000-0005-0000-0000-000048080000}"/>
    <cellStyle name="Percent 2 2 6 4" xfId="2121" xr:uid="{00000000-0005-0000-0000-000049080000}"/>
    <cellStyle name="Percent 2 2 7" xfId="2122" xr:uid="{00000000-0005-0000-0000-00004A080000}"/>
    <cellStyle name="Percent 2 2 7 2" xfId="2123" xr:uid="{00000000-0005-0000-0000-00004B080000}"/>
    <cellStyle name="Percent 2 2 7 2 2" xfId="2124" xr:uid="{00000000-0005-0000-0000-00004C080000}"/>
    <cellStyle name="Percent 2 2 7 3" xfId="2125" xr:uid="{00000000-0005-0000-0000-00004D080000}"/>
    <cellStyle name="Percent 2 2 8" xfId="2126" xr:uid="{00000000-0005-0000-0000-00004E080000}"/>
    <cellStyle name="Percent 2 2 8 2" xfId="2127" xr:uid="{00000000-0005-0000-0000-00004F080000}"/>
    <cellStyle name="Percent 2 2 9" xfId="2128" xr:uid="{00000000-0005-0000-0000-000050080000}"/>
    <cellStyle name="Percent 2 3" xfId="2129" xr:uid="{00000000-0005-0000-0000-000051080000}"/>
    <cellStyle name="Percent 2 3 2" xfId="2130" xr:uid="{00000000-0005-0000-0000-000052080000}"/>
    <cellStyle name="Percent 2 3 2 2" xfId="2131" xr:uid="{00000000-0005-0000-0000-000053080000}"/>
    <cellStyle name="Percent 2 3 2 2 2" xfId="2132" xr:uid="{00000000-0005-0000-0000-000054080000}"/>
    <cellStyle name="Percent 2 3 2 2 2 2" xfId="2133" xr:uid="{00000000-0005-0000-0000-000055080000}"/>
    <cellStyle name="Percent 2 3 2 2 2 2 2" xfId="2134" xr:uid="{00000000-0005-0000-0000-000056080000}"/>
    <cellStyle name="Percent 2 3 2 2 2 3" xfId="2135" xr:uid="{00000000-0005-0000-0000-000057080000}"/>
    <cellStyle name="Percent 2 3 2 2 3" xfId="2136" xr:uid="{00000000-0005-0000-0000-000058080000}"/>
    <cellStyle name="Percent 2 3 2 2 3 2" xfId="2137" xr:uid="{00000000-0005-0000-0000-000059080000}"/>
    <cellStyle name="Percent 2 3 2 2 4" xfId="2138" xr:uid="{00000000-0005-0000-0000-00005A080000}"/>
    <cellStyle name="Percent 2 3 2 3" xfId="2139" xr:uid="{00000000-0005-0000-0000-00005B080000}"/>
    <cellStyle name="Percent 2 3 2 3 2" xfId="2140" xr:uid="{00000000-0005-0000-0000-00005C080000}"/>
    <cellStyle name="Percent 2 3 2 3 2 2" xfId="2141" xr:uid="{00000000-0005-0000-0000-00005D080000}"/>
    <cellStyle name="Percent 2 3 2 3 2 2 2" xfId="2142" xr:uid="{00000000-0005-0000-0000-00005E080000}"/>
    <cellStyle name="Percent 2 3 2 3 2 3" xfId="2143" xr:uid="{00000000-0005-0000-0000-00005F080000}"/>
    <cellStyle name="Percent 2 3 2 3 3" xfId="2144" xr:uid="{00000000-0005-0000-0000-000060080000}"/>
    <cellStyle name="Percent 2 3 2 3 3 2" xfId="2145" xr:uid="{00000000-0005-0000-0000-000061080000}"/>
    <cellStyle name="Percent 2 3 2 3 4" xfId="2146" xr:uid="{00000000-0005-0000-0000-000062080000}"/>
    <cellStyle name="Percent 2 3 2 4" xfId="2147" xr:uid="{00000000-0005-0000-0000-000063080000}"/>
    <cellStyle name="Percent 2 3 2 4 2" xfId="2148" xr:uid="{00000000-0005-0000-0000-000064080000}"/>
    <cellStyle name="Percent 2 3 2 4 2 2" xfId="2149" xr:uid="{00000000-0005-0000-0000-000065080000}"/>
    <cellStyle name="Percent 2 3 2 4 3" xfId="2150" xr:uid="{00000000-0005-0000-0000-000066080000}"/>
    <cellStyle name="Percent 2 3 2 5" xfId="2151" xr:uid="{00000000-0005-0000-0000-000067080000}"/>
    <cellStyle name="Percent 2 3 2 5 2" xfId="2152" xr:uid="{00000000-0005-0000-0000-000068080000}"/>
    <cellStyle name="Percent 2 3 2 6" xfId="2153" xr:uid="{00000000-0005-0000-0000-000069080000}"/>
    <cellStyle name="Percent 2 3 3" xfId="2154" xr:uid="{00000000-0005-0000-0000-00006A080000}"/>
    <cellStyle name="Percent 2 3 3 2" xfId="2155" xr:uid="{00000000-0005-0000-0000-00006B080000}"/>
    <cellStyle name="Percent 2 3 3 2 2" xfId="2156" xr:uid="{00000000-0005-0000-0000-00006C080000}"/>
    <cellStyle name="Percent 2 3 3 2 2 2" xfId="2157" xr:uid="{00000000-0005-0000-0000-00006D080000}"/>
    <cellStyle name="Percent 2 3 3 2 2 2 2" xfId="2158" xr:uid="{00000000-0005-0000-0000-00006E080000}"/>
    <cellStyle name="Percent 2 3 3 2 2 3" xfId="2159" xr:uid="{00000000-0005-0000-0000-00006F080000}"/>
    <cellStyle name="Percent 2 3 3 2 3" xfId="2160" xr:uid="{00000000-0005-0000-0000-000070080000}"/>
    <cellStyle name="Percent 2 3 3 2 3 2" xfId="2161" xr:uid="{00000000-0005-0000-0000-000071080000}"/>
    <cellStyle name="Percent 2 3 3 2 4" xfId="2162" xr:uid="{00000000-0005-0000-0000-000072080000}"/>
    <cellStyle name="Percent 2 3 3 3" xfId="2163" xr:uid="{00000000-0005-0000-0000-000073080000}"/>
    <cellStyle name="Percent 2 3 3 3 2" xfId="2164" xr:uid="{00000000-0005-0000-0000-000074080000}"/>
    <cellStyle name="Percent 2 3 3 3 2 2" xfId="2165" xr:uid="{00000000-0005-0000-0000-000075080000}"/>
    <cellStyle name="Percent 2 3 3 3 2 2 2" xfId="2166" xr:uid="{00000000-0005-0000-0000-000076080000}"/>
    <cellStyle name="Percent 2 3 3 3 2 3" xfId="2167" xr:uid="{00000000-0005-0000-0000-000077080000}"/>
    <cellStyle name="Percent 2 3 3 3 3" xfId="2168" xr:uid="{00000000-0005-0000-0000-000078080000}"/>
    <cellStyle name="Percent 2 3 3 3 3 2" xfId="2169" xr:uid="{00000000-0005-0000-0000-000079080000}"/>
    <cellStyle name="Percent 2 3 3 3 4" xfId="2170" xr:uid="{00000000-0005-0000-0000-00007A080000}"/>
    <cellStyle name="Percent 2 3 3 4" xfId="2171" xr:uid="{00000000-0005-0000-0000-00007B080000}"/>
    <cellStyle name="Percent 2 3 3 4 2" xfId="2172" xr:uid="{00000000-0005-0000-0000-00007C080000}"/>
    <cellStyle name="Percent 2 3 3 4 2 2" xfId="2173" xr:uid="{00000000-0005-0000-0000-00007D080000}"/>
    <cellStyle name="Percent 2 3 3 4 3" xfId="2174" xr:uid="{00000000-0005-0000-0000-00007E080000}"/>
    <cellStyle name="Percent 2 3 3 5" xfId="2175" xr:uid="{00000000-0005-0000-0000-00007F080000}"/>
    <cellStyle name="Percent 2 3 3 5 2" xfId="2176" xr:uid="{00000000-0005-0000-0000-000080080000}"/>
    <cellStyle name="Percent 2 3 3 6" xfId="2177" xr:uid="{00000000-0005-0000-0000-000081080000}"/>
    <cellStyle name="Percent 2 3 4" xfId="2178" xr:uid="{00000000-0005-0000-0000-000082080000}"/>
    <cellStyle name="Percent 2 3 4 2" xfId="2179" xr:uid="{00000000-0005-0000-0000-000083080000}"/>
    <cellStyle name="Percent 2 3 4 2 2" xfId="2180" xr:uid="{00000000-0005-0000-0000-000084080000}"/>
    <cellStyle name="Percent 2 3 4 2 2 2" xfId="2181" xr:uid="{00000000-0005-0000-0000-000085080000}"/>
    <cellStyle name="Percent 2 3 4 2 2 2 2" xfId="2182" xr:uid="{00000000-0005-0000-0000-000086080000}"/>
    <cellStyle name="Percent 2 3 4 2 2 3" xfId="2183" xr:uid="{00000000-0005-0000-0000-000087080000}"/>
    <cellStyle name="Percent 2 3 4 2 3" xfId="2184" xr:uid="{00000000-0005-0000-0000-000088080000}"/>
    <cellStyle name="Percent 2 3 4 2 3 2" xfId="2185" xr:uid="{00000000-0005-0000-0000-000089080000}"/>
    <cellStyle name="Percent 2 3 4 2 4" xfId="2186" xr:uid="{00000000-0005-0000-0000-00008A080000}"/>
    <cellStyle name="Percent 2 3 4 3" xfId="2187" xr:uid="{00000000-0005-0000-0000-00008B080000}"/>
    <cellStyle name="Percent 2 3 4 3 2" xfId="2188" xr:uid="{00000000-0005-0000-0000-00008C080000}"/>
    <cellStyle name="Percent 2 3 4 3 2 2" xfId="2189" xr:uid="{00000000-0005-0000-0000-00008D080000}"/>
    <cellStyle name="Percent 2 3 4 3 2 2 2" xfId="2190" xr:uid="{00000000-0005-0000-0000-00008E080000}"/>
    <cellStyle name="Percent 2 3 4 3 2 3" xfId="2191" xr:uid="{00000000-0005-0000-0000-00008F080000}"/>
    <cellStyle name="Percent 2 3 4 3 3" xfId="2192" xr:uid="{00000000-0005-0000-0000-000090080000}"/>
    <cellStyle name="Percent 2 3 4 3 3 2" xfId="2193" xr:uid="{00000000-0005-0000-0000-000091080000}"/>
    <cellStyle name="Percent 2 3 4 3 4" xfId="2194" xr:uid="{00000000-0005-0000-0000-000092080000}"/>
    <cellStyle name="Percent 2 3 4 4" xfId="2195" xr:uid="{00000000-0005-0000-0000-000093080000}"/>
    <cellStyle name="Percent 2 3 4 4 2" xfId="2196" xr:uid="{00000000-0005-0000-0000-000094080000}"/>
    <cellStyle name="Percent 2 3 4 4 2 2" xfId="2197" xr:uid="{00000000-0005-0000-0000-000095080000}"/>
    <cellStyle name="Percent 2 3 4 4 3" xfId="2198" xr:uid="{00000000-0005-0000-0000-000096080000}"/>
    <cellStyle name="Percent 2 3 4 5" xfId="2199" xr:uid="{00000000-0005-0000-0000-000097080000}"/>
    <cellStyle name="Percent 2 3 4 5 2" xfId="2200" xr:uid="{00000000-0005-0000-0000-000098080000}"/>
    <cellStyle name="Percent 2 3 4 6" xfId="2201" xr:uid="{00000000-0005-0000-0000-000099080000}"/>
    <cellStyle name="Percent 2 3 5" xfId="2202" xr:uid="{00000000-0005-0000-0000-00009A080000}"/>
    <cellStyle name="Percent 2 3 5 2" xfId="2203" xr:uid="{00000000-0005-0000-0000-00009B080000}"/>
    <cellStyle name="Percent 2 3 5 2 2" xfId="2204" xr:uid="{00000000-0005-0000-0000-00009C080000}"/>
    <cellStyle name="Percent 2 3 5 2 2 2" xfId="2205" xr:uid="{00000000-0005-0000-0000-00009D080000}"/>
    <cellStyle name="Percent 2 3 5 2 3" xfId="2206" xr:uid="{00000000-0005-0000-0000-00009E080000}"/>
    <cellStyle name="Percent 2 3 5 3" xfId="2207" xr:uid="{00000000-0005-0000-0000-00009F080000}"/>
    <cellStyle name="Percent 2 3 5 3 2" xfId="2208" xr:uid="{00000000-0005-0000-0000-0000A0080000}"/>
    <cellStyle name="Percent 2 3 5 4" xfId="2209" xr:uid="{00000000-0005-0000-0000-0000A1080000}"/>
    <cellStyle name="Percent 2 3 6" xfId="2210" xr:uid="{00000000-0005-0000-0000-0000A2080000}"/>
    <cellStyle name="Percent 2 3 6 2" xfId="2211" xr:uid="{00000000-0005-0000-0000-0000A3080000}"/>
    <cellStyle name="Percent 2 3 6 2 2" xfId="2212" xr:uid="{00000000-0005-0000-0000-0000A4080000}"/>
    <cellStyle name="Percent 2 3 6 2 2 2" xfId="2213" xr:uid="{00000000-0005-0000-0000-0000A5080000}"/>
    <cellStyle name="Percent 2 3 6 2 3" xfId="2214" xr:uid="{00000000-0005-0000-0000-0000A6080000}"/>
    <cellStyle name="Percent 2 3 6 3" xfId="2215" xr:uid="{00000000-0005-0000-0000-0000A7080000}"/>
    <cellStyle name="Percent 2 3 6 3 2" xfId="2216" xr:uid="{00000000-0005-0000-0000-0000A8080000}"/>
    <cellStyle name="Percent 2 3 6 4" xfId="2217" xr:uid="{00000000-0005-0000-0000-0000A9080000}"/>
    <cellStyle name="Percent 2 3 7" xfId="2218" xr:uid="{00000000-0005-0000-0000-0000AA080000}"/>
    <cellStyle name="Percent 2 3 7 2" xfId="2219" xr:uid="{00000000-0005-0000-0000-0000AB080000}"/>
    <cellStyle name="Percent 2 3 7 2 2" xfId="2220" xr:uid="{00000000-0005-0000-0000-0000AC080000}"/>
    <cellStyle name="Percent 2 3 7 3" xfId="2221" xr:uid="{00000000-0005-0000-0000-0000AD080000}"/>
    <cellStyle name="Percent 2 3 8" xfId="2222" xr:uid="{00000000-0005-0000-0000-0000AE080000}"/>
    <cellStyle name="Percent 2 3 8 2" xfId="2223" xr:uid="{00000000-0005-0000-0000-0000AF080000}"/>
    <cellStyle name="Percent 2 3 9" xfId="2224" xr:uid="{00000000-0005-0000-0000-0000B0080000}"/>
    <cellStyle name="Percent 2 4" xfId="2225" xr:uid="{00000000-0005-0000-0000-0000B1080000}"/>
    <cellStyle name="Percent 2 5" xfId="2226" xr:uid="{00000000-0005-0000-0000-0000B2080000}"/>
    <cellStyle name="Percent 20" xfId="2227" xr:uid="{00000000-0005-0000-0000-0000B3080000}"/>
    <cellStyle name="Percent 21" xfId="2228" xr:uid="{00000000-0005-0000-0000-0000B4080000}"/>
    <cellStyle name="Percent 22" xfId="2229" xr:uid="{00000000-0005-0000-0000-0000B5080000}"/>
    <cellStyle name="Percent 23" xfId="2230" xr:uid="{00000000-0005-0000-0000-0000B6080000}"/>
    <cellStyle name="Percent 24" xfId="2231" xr:uid="{00000000-0005-0000-0000-0000B7080000}"/>
    <cellStyle name="Percent 25" xfId="2232" xr:uid="{00000000-0005-0000-0000-0000B8080000}"/>
    <cellStyle name="Percent 26" xfId="2233" xr:uid="{00000000-0005-0000-0000-0000B9080000}"/>
    <cellStyle name="Percent 27" xfId="2234" xr:uid="{00000000-0005-0000-0000-0000BA080000}"/>
    <cellStyle name="Percent 28" xfId="2235" xr:uid="{00000000-0005-0000-0000-0000BB080000}"/>
    <cellStyle name="Percent 29" xfId="2236" xr:uid="{00000000-0005-0000-0000-0000BC080000}"/>
    <cellStyle name="Percent 3" xfId="2237" xr:uid="{00000000-0005-0000-0000-0000BD080000}"/>
    <cellStyle name="Percent 3 10" xfId="2238" xr:uid="{00000000-0005-0000-0000-0000BE080000}"/>
    <cellStyle name="Percent 3 10 2" xfId="2239" xr:uid="{00000000-0005-0000-0000-0000BF080000}"/>
    <cellStyle name="Percent 3 2" xfId="2240" xr:uid="{00000000-0005-0000-0000-0000C0080000}"/>
    <cellStyle name="Percent 3 2 2" xfId="2241" xr:uid="{00000000-0005-0000-0000-0000C1080000}"/>
    <cellStyle name="Percent 3 2 2 2" xfId="2242" xr:uid="{00000000-0005-0000-0000-0000C2080000}"/>
    <cellStyle name="Percent 3 2 2 2 2" xfId="2243" xr:uid="{00000000-0005-0000-0000-0000C3080000}"/>
    <cellStyle name="Percent 3 2 2 2 2 2" xfId="2244" xr:uid="{00000000-0005-0000-0000-0000C4080000}"/>
    <cellStyle name="Percent 3 2 2 2 2 2 2" xfId="2245" xr:uid="{00000000-0005-0000-0000-0000C5080000}"/>
    <cellStyle name="Percent 3 2 2 2 2 3" xfId="2246" xr:uid="{00000000-0005-0000-0000-0000C6080000}"/>
    <cellStyle name="Percent 3 2 2 2 3" xfId="2247" xr:uid="{00000000-0005-0000-0000-0000C7080000}"/>
    <cellStyle name="Percent 3 2 2 2 3 2" xfId="2248" xr:uid="{00000000-0005-0000-0000-0000C8080000}"/>
    <cellStyle name="Percent 3 2 2 2 4" xfId="2249" xr:uid="{00000000-0005-0000-0000-0000C9080000}"/>
    <cellStyle name="Percent 3 2 2 3" xfId="2250" xr:uid="{00000000-0005-0000-0000-0000CA080000}"/>
    <cellStyle name="Percent 3 2 2 3 2" xfId="2251" xr:uid="{00000000-0005-0000-0000-0000CB080000}"/>
    <cellStyle name="Percent 3 2 2 3 2 2" xfId="2252" xr:uid="{00000000-0005-0000-0000-0000CC080000}"/>
    <cellStyle name="Percent 3 2 2 3 2 2 2" xfId="2253" xr:uid="{00000000-0005-0000-0000-0000CD080000}"/>
    <cellStyle name="Percent 3 2 2 3 2 3" xfId="2254" xr:uid="{00000000-0005-0000-0000-0000CE080000}"/>
    <cellStyle name="Percent 3 2 2 3 3" xfId="2255" xr:uid="{00000000-0005-0000-0000-0000CF080000}"/>
    <cellStyle name="Percent 3 2 2 3 3 2" xfId="2256" xr:uid="{00000000-0005-0000-0000-0000D0080000}"/>
    <cellStyle name="Percent 3 2 2 3 4" xfId="2257" xr:uid="{00000000-0005-0000-0000-0000D1080000}"/>
    <cellStyle name="Percent 3 2 2 4" xfId="2258" xr:uid="{00000000-0005-0000-0000-0000D2080000}"/>
    <cellStyle name="Percent 3 2 2 4 2" xfId="2259" xr:uid="{00000000-0005-0000-0000-0000D3080000}"/>
    <cellStyle name="Percent 3 2 2 4 2 2" xfId="2260" xr:uid="{00000000-0005-0000-0000-0000D4080000}"/>
    <cellStyle name="Percent 3 2 2 4 3" xfId="2261" xr:uid="{00000000-0005-0000-0000-0000D5080000}"/>
    <cellStyle name="Percent 3 2 2 5" xfId="2262" xr:uid="{00000000-0005-0000-0000-0000D6080000}"/>
    <cellStyle name="Percent 3 2 2 5 2" xfId="2263" xr:uid="{00000000-0005-0000-0000-0000D7080000}"/>
    <cellStyle name="Percent 3 2 2 6" xfId="2264" xr:uid="{00000000-0005-0000-0000-0000D8080000}"/>
    <cellStyle name="Percent 3 2 3" xfId="2265" xr:uid="{00000000-0005-0000-0000-0000D9080000}"/>
    <cellStyle name="Percent 3 2 3 2" xfId="2266" xr:uid="{00000000-0005-0000-0000-0000DA080000}"/>
    <cellStyle name="Percent 3 2 3 2 2" xfId="2267" xr:uid="{00000000-0005-0000-0000-0000DB080000}"/>
    <cellStyle name="Percent 3 2 3 2 2 2" xfId="2268" xr:uid="{00000000-0005-0000-0000-0000DC080000}"/>
    <cellStyle name="Percent 3 2 3 2 2 2 2" xfId="2269" xr:uid="{00000000-0005-0000-0000-0000DD080000}"/>
    <cellStyle name="Percent 3 2 3 2 2 3" xfId="2270" xr:uid="{00000000-0005-0000-0000-0000DE080000}"/>
    <cellStyle name="Percent 3 2 3 2 3" xfId="2271" xr:uid="{00000000-0005-0000-0000-0000DF080000}"/>
    <cellStyle name="Percent 3 2 3 2 3 2" xfId="2272" xr:uid="{00000000-0005-0000-0000-0000E0080000}"/>
    <cellStyle name="Percent 3 2 3 2 4" xfId="2273" xr:uid="{00000000-0005-0000-0000-0000E1080000}"/>
    <cellStyle name="Percent 3 2 3 3" xfId="2274" xr:uid="{00000000-0005-0000-0000-0000E2080000}"/>
    <cellStyle name="Percent 3 2 3 3 2" xfId="2275" xr:uid="{00000000-0005-0000-0000-0000E3080000}"/>
    <cellStyle name="Percent 3 2 3 3 2 2" xfId="2276" xr:uid="{00000000-0005-0000-0000-0000E4080000}"/>
    <cellStyle name="Percent 3 2 3 3 2 2 2" xfId="2277" xr:uid="{00000000-0005-0000-0000-0000E5080000}"/>
    <cellStyle name="Percent 3 2 3 3 2 3" xfId="2278" xr:uid="{00000000-0005-0000-0000-0000E6080000}"/>
    <cellStyle name="Percent 3 2 3 3 3" xfId="2279" xr:uid="{00000000-0005-0000-0000-0000E7080000}"/>
    <cellStyle name="Percent 3 2 3 3 3 2" xfId="2280" xr:uid="{00000000-0005-0000-0000-0000E8080000}"/>
    <cellStyle name="Percent 3 2 3 3 4" xfId="2281" xr:uid="{00000000-0005-0000-0000-0000E9080000}"/>
    <cellStyle name="Percent 3 2 3 4" xfId="2282" xr:uid="{00000000-0005-0000-0000-0000EA080000}"/>
    <cellStyle name="Percent 3 2 3 4 2" xfId="2283" xr:uid="{00000000-0005-0000-0000-0000EB080000}"/>
    <cellStyle name="Percent 3 2 3 4 2 2" xfId="2284" xr:uid="{00000000-0005-0000-0000-0000EC080000}"/>
    <cellStyle name="Percent 3 2 3 4 3" xfId="2285" xr:uid="{00000000-0005-0000-0000-0000ED080000}"/>
    <cellStyle name="Percent 3 2 3 5" xfId="2286" xr:uid="{00000000-0005-0000-0000-0000EE080000}"/>
    <cellStyle name="Percent 3 2 3 5 2" xfId="2287" xr:uid="{00000000-0005-0000-0000-0000EF080000}"/>
    <cellStyle name="Percent 3 2 3 6" xfId="2288" xr:uid="{00000000-0005-0000-0000-0000F0080000}"/>
    <cellStyle name="Percent 3 2 4" xfId="2289" xr:uid="{00000000-0005-0000-0000-0000F1080000}"/>
    <cellStyle name="Percent 3 2 4 2" xfId="2290" xr:uid="{00000000-0005-0000-0000-0000F2080000}"/>
    <cellStyle name="Percent 3 2 4 2 2" xfId="2291" xr:uid="{00000000-0005-0000-0000-0000F3080000}"/>
    <cellStyle name="Percent 3 2 4 2 2 2" xfId="2292" xr:uid="{00000000-0005-0000-0000-0000F4080000}"/>
    <cellStyle name="Percent 3 2 4 2 2 2 2" xfId="2293" xr:uid="{00000000-0005-0000-0000-0000F5080000}"/>
    <cellStyle name="Percent 3 2 4 2 2 3" xfId="2294" xr:uid="{00000000-0005-0000-0000-0000F6080000}"/>
    <cellStyle name="Percent 3 2 4 2 3" xfId="2295" xr:uid="{00000000-0005-0000-0000-0000F7080000}"/>
    <cellStyle name="Percent 3 2 4 2 3 2" xfId="2296" xr:uid="{00000000-0005-0000-0000-0000F8080000}"/>
    <cellStyle name="Percent 3 2 4 2 4" xfId="2297" xr:uid="{00000000-0005-0000-0000-0000F9080000}"/>
    <cellStyle name="Percent 3 2 4 3" xfId="2298" xr:uid="{00000000-0005-0000-0000-0000FA080000}"/>
    <cellStyle name="Percent 3 2 4 3 2" xfId="2299" xr:uid="{00000000-0005-0000-0000-0000FB080000}"/>
    <cellStyle name="Percent 3 2 4 3 2 2" xfId="2300" xr:uid="{00000000-0005-0000-0000-0000FC080000}"/>
    <cellStyle name="Percent 3 2 4 3 2 2 2" xfId="2301" xr:uid="{00000000-0005-0000-0000-0000FD080000}"/>
    <cellStyle name="Percent 3 2 4 3 2 3" xfId="2302" xr:uid="{00000000-0005-0000-0000-0000FE080000}"/>
    <cellStyle name="Percent 3 2 4 3 3" xfId="2303" xr:uid="{00000000-0005-0000-0000-0000FF080000}"/>
    <cellStyle name="Percent 3 2 4 3 3 2" xfId="2304" xr:uid="{00000000-0005-0000-0000-000000090000}"/>
    <cellStyle name="Percent 3 2 4 3 4" xfId="2305" xr:uid="{00000000-0005-0000-0000-000001090000}"/>
    <cellStyle name="Percent 3 2 4 4" xfId="2306" xr:uid="{00000000-0005-0000-0000-000002090000}"/>
    <cellStyle name="Percent 3 2 4 4 2" xfId="2307" xr:uid="{00000000-0005-0000-0000-000003090000}"/>
    <cellStyle name="Percent 3 2 4 4 2 2" xfId="2308" xr:uid="{00000000-0005-0000-0000-000004090000}"/>
    <cellStyle name="Percent 3 2 4 4 3" xfId="2309" xr:uid="{00000000-0005-0000-0000-000005090000}"/>
    <cellStyle name="Percent 3 2 4 5" xfId="2310" xr:uid="{00000000-0005-0000-0000-000006090000}"/>
    <cellStyle name="Percent 3 2 4 5 2" xfId="2311" xr:uid="{00000000-0005-0000-0000-000007090000}"/>
    <cellStyle name="Percent 3 2 4 6" xfId="2312" xr:uid="{00000000-0005-0000-0000-000008090000}"/>
    <cellStyle name="Percent 3 2 5" xfId="2313" xr:uid="{00000000-0005-0000-0000-000009090000}"/>
    <cellStyle name="Percent 3 2 5 2" xfId="2314" xr:uid="{00000000-0005-0000-0000-00000A090000}"/>
    <cellStyle name="Percent 3 2 5 2 2" xfId="2315" xr:uid="{00000000-0005-0000-0000-00000B090000}"/>
    <cellStyle name="Percent 3 2 5 2 2 2" xfId="2316" xr:uid="{00000000-0005-0000-0000-00000C090000}"/>
    <cellStyle name="Percent 3 2 5 2 3" xfId="2317" xr:uid="{00000000-0005-0000-0000-00000D090000}"/>
    <cellStyle name="Percent 3 2 5 3" xfId="2318" xr:uid="{00000000-0005-0000-0000-00000E090000}"/>
    <cellStyle name="Percent 3 2 5 3 2" xfId="2319" xr:uid="{00000000-0005-0000-0000-00000F090000}"/>
    <cellStyle name="Percent 3 2 5 4" xfId="2320" xr:uid="{00000000-0005-0000-0000-000010090000}"/>
    <cellStyle name="Percent 3 2 6" xfId="2321" xr:uid="{00000000-0005-0000-0000-000011090000}"/>
    <cellStyle name="Percent 3 2 6 2" xfId="2322" xr:uid="{00000000-0005-0000-0000-000012090000}"/>
    <cellStyle name="Percent 3 2 6 2 2" xfId="2323" xr:uid="{00000000-0005-0000-0000-000013090000}"/>
    <cellStyle name="Percent 3 2 6 2 2 2" xfId="2324" xr:uid="{00000000-0005-0000-0000-000014090000}"/>
    <cellStyle name="Percent 3 2 6 2 3" xfId="2325" xr:uid="{00000000-0005-0000-0000-000015090000}"/>
    <cellStyle name="Percent 3 2 6 3" xfId="2326" xr:uid="{00000000-0005-0000-0000-000016090000}"/>
    <cellStyle name="Percent 3 2 6 3 2" xfId="2327" xr:uid="{00000000-0005-0000-0000-000017090000}"/>
    <cellStyle name="Percent 3 2 6 4" xfId="2328" xr:uid="{00000000-0005-0000-0000-000018090000}"/>
    <cellStyle name="Percent 3 2 7" xfId="2329" xr:uid="{00000000-0005-0000-0000-000019090000}"/>
    <cellStyle name="Percent 3 2 7 2" xfId="2330" xr:uid="{00000000-0005-0000-0000-00001A090000}"/>
    <cellStyle name="Percent 3 2 7 2 2" xfId="2331" xr:uid="{00000000-0005-0000-0000-00001B090000}"/>
    <cellStyle name="Percent 3 2 7 3" xfId="2332" xr:uid="{00000000-0005-0000-0000-00001C090000}"/>
    <cellStyle name="Percent 3 2 8" xfId="2333" xr:uid="{00000000-0005-0000-0000-00001D090000}"/>
    <cellStyle name="Percent 3 2 8 2" xfId="2334" xr:uid="{00000000-0005-0000-0000-00001E090000}"/>
    <cellStyle name="Percent 3 2 9" xfId="2335" xr:uid="{00000000-0005-0000-0000-00001F090000}"/>
    <cellStyle name="Percent 3 3" xfId="2336" xr:uid="{00000000-0005-0000-0000-000020090000}"/>
    <cellStyle name="Percent 3 4" xfId="2337" xr:uid="{00000000-0005-0000-0000-000021090000}"/>
    <cellStyle name="Percent 3 4 2" xfId="2338" xr:uid="{00000000-0005-0000-0000-000022090000}"/>
    <cellStyle name="Percent 3 4 2 2" xfId="2339" xr:uid="{00000000-0005-0000-0000-000023090000}"/>
    <cellStyle name="Percent 3 4 2 2 2" xfId="2340" xr:uid="{00000000-0005-0000-0000-000024090000}"/>
    <cellStyle name="Percent 3 4 2 2 2 2" xfId="2341" xr:uid="{00000000-0005-0000-0000-000025090000}"/>
    <cellStyle name="Percent 3 4 2 2 3" xfId="2342" xr:uid="{00000000-0005-0000-0000-000026090000}"/>
    <cellStyle name="Percent 3 4 2 3" xfId="2343" xr:uid="{00000000-0005-0000-0000-000027090000}"/>
    <cellStyle name="Percent 3 4 2 3 2" xfId="2344" xr:uid="{00000000-0005-0000-0000-000028090000}"/>
    <cellStyle name="Percent 3 4 2 4" xfId="2345" xr:uid="{00000000-0005-0000-0000-000029090000}"/>
    <cellStyle name="Percent 3 4 3" xfId="2346" xr:uid="{00000000-0005-0000-0000-00002A090000}"/>
    <cellStyle name="Percent 3 4 3 2" xfId="2347" xr:uid="{00000000-0005-0000-0000-00002B090000}"/>
    <cellStyle name="Percent 3 4 3 2 2" xfId="2348" xr:uid="{00000000-0005-0000-0000-00002C090000}"/>
    <cellStyle name="Percent 3 4 3 2 2 2" xfId="2349" xr:uid="{00000000-0005-0000-0000-00002D090000}"/>
    <cellStyle name="Percent 3 4 3 2 3" xfId="2350" xr:uid="{00000000-0005-0000-0000-00002E090000}"/>
    <cellStyle name="Percent 3 4 3 3" xfId="2351" xr:uid="{00000000-0005-0000-0000-00002F090000}"/>
    <cellStyle name="Percent 3 4 3 3 2" xfId="2352" xr:uid="{00000000-0005-0000-0000-000030090000}"/>
    <cellStyle name="Percent 3 4 3 4" xfId="2353" xr:uid="{00000000-0005-0000-0000-000031090000}"/>
    <cellStyle name="Percent 3 4 4" xfId="2354" xr:uid="{00000000-0005-0000-0000-000032090000}"/>
    <cellStyle name="Percent 3 4 4 2" xfId="2355" xr:uid="{00000000-0005-0000-0000-000033090000}"/>
    <cellStyle name="Percent 3 4 4 2 2" xfId="2356" xr:uid="{00000000-0005-0000-0000-000034090000}"/>
    <cellStyle name="Percent 3 4 4 3" xfId="2357" xr:uid="{00000000-0005-0000-0000-000035090000}"/>
    <cellStyle name="Percent 3 4 5" xfId="2358" xr:uid="{00000000-0005-0000-0000-000036090000}"/>
    <cellStyle name="Percent 3 4 5 2" xfId="2359" xr:uid="{00000000-0005-0000-0000-000037090000}"/>
    <cellStyle name="Percent 3 4 6" xfId="2360" xr:uid="{00000000-0005-0000-0000-000038090000}"/>
    <cellStyle name="Percent 3 5" xfId="2361" xr:uid="{00000000-0005-0000-0000-000039090000}"/>
    <cellStyle name="Percent 3 5 2" xfId="2362" xr:uid="{00000000-0005-0000-0000-00003A090000}"/>
    <cellStyle name="Percent 3 5 2 2" xfId="2363" xr:uid="{00000000-0005-0000-0000-00003B090000}"/>
    <cellStyle name="Percent 3 5 2 2 2" xfId="2364" xr:uid="{00000000-0005-0000-0000-00003C090000}"/>
    <cellStyle name="Percent 3 5 2 2 2 2" xfId="2365" xr:uid="{00000000-0005-0000-0000-00003D090000}"/>
    <cellStyle name="Percent 3 5 2 2 3" xfId="2366" xr:uid="{00000000-0005-0000-0000-00003E090000}"/>
    <cellStyle name="Percent 3 5 2 3" xfId="2367" xr:uid="{00000000-0005-0000-0000-00003F090000}"/>
    <cellStyle name="Percent 3 5 2 3 2" xfId="2368" xr:uid="{00000000-0005-0000-0000-000040090000}"/>
    <cellStyle name="Percent 3 5 2 4" xfId="2369" xr:uid="{00000000-0005-0000-0000-000041090000}"/>
    <cellStyle name="Percent 3 5 3" xfId="2370" xr:uid="{00000000-0005-0000-0000-000042090000}"/>
    <cellStyle name="Percent 3 5 3 2" xfId="2371" xr:uid="{00000000-0005-0000-0000-000043090000}"/>
    <cellStyle name="Percent 3 5 3 2 2" xfId="2372" xr:uid="{00000000-0005-0000-0000-000044090000}"/>
    <cellStyle name="Percent 3 5 3 2 2 2" xfId="2373" xr:uid="{00000000-0005-0000-0000-000045090000}"/>
    <cellStyle name="Percent 3 5 3 2 3" xfId="2374" xr:uid="{00000000-0005-0000-0000-000046090000}"/>
    <cellStyle name="Percent 3 5 3 3" xfId="2375" xr:uid="{00000000-0005-0000-0000-000047090000}"/>
    <cellStyle name="Percent 3 5 3 3 2" xfId="2376" xr:uid="{00000000-0005-0000-0000-000048090000}"/>
    <cellStyle name="Percent 3 5 3 4" xfId="2377" xr:uid="{00000000-0005-0000-0000-000049090000}"/>
    <cellStyle name="Percent 3 5 4" xfId="2378" xr:uid="{00000000-0005-0000-0000-00004A090000}"/>
    <cellStyle name="Percent 3 5 4 2" xfId="2379" xr:uid="{00000000-0005-0000-0000-00004B090000}"/>
    <cellStyle name="Percent 3 5 4 2 2" xfId="2380" xr:uid="{00000000-0005-0000-0000-00004C090000}"/>
    <cellStyle name="Percent 3 5 4 3" xfId="2381" xr:uid="{00000000-0005-0000-0000-00004D090000}"/>
    <cellStyle name="Percent 3 5 5" xfId="2382" xr:uid="{00000000-0005-0000-0000-00004E090000}"/>
    <cellStyle name="Percent 3 5 5 2" xfId="2383" xr:uid="{00000000-0005-0000-0000-00004F090000}"/>
    <cellStyle name="Percent 3 5 6" xfId="2384" xr:uid="{00000000-0005-0000-0000-000050090000}"/>
    <cellStyle name="Percent 3 6" xfId="2385" xr:uid="{00000000-0005-0000-0000-000051090000}"/>
    <cellStyle name="Percent 3 6 2" xfId="2386" xr:uid="{00000000-0005-0000-0000-000052090000}"/>
    <cellStyle name="Percent 3 6 2 2" xfId="2387" xr:uid="{00000000-0005-0000-0000-000053090000}"/>
    <cellStyle name="Percent 3 6 2 2 2" xfId="2388" xr:uid="{00000000-0005-0000-0000-000054090000}"/>
    <cellStyle name="Percent 3 6 2 2 2 2" xfId="2389" xr:uid="{00000000-0005-0000-0000-000055090000}"/>
    <cellStyle name="Percent 3 6 2 2 3" xfId="2390" xr:uid="{00000000-0005-0000-0000-000056090000}"/>
    <cellStyle name="Percent 3 6 2 3" xfId="2391" xr:uid="{00000000-0005-0000-0000-000057090000}"/>
    <cellStyle name="Percent 3 6 2 3 2" xfId="2392" xr:uid="{00000000-0005-0000-0000-000058090000}"/>
    <cellStyle name="Percent 3 6 2 4" xfId="2393" xr:uid="{00000000-0005-0000-0000-000059090000}"/>
    <cellStyle name="Percent 3 6 3" xfId="2394" xr:uid="{00000000-0005-0000-0000-00005A090000}"/>
    <cellStyle name="Percent 3 6 3 2" xfId="2395" xr:uid="{00000000-0005-0000-0000-00005B090000}"/>
    <cellStyle name="Percent 3 6 3 2 2" xfId="2396" xr:uid="{00000000-0005-0000-0000-00005C090000}"/>
    <cellStyle name="Percent 3 6 3 2 2 2" xfId="2397" xr:uid="{00000000-0005-0000-0000-00005D090000}"/>
    <cellStyle name="Percent 3 6 3 2 3" xfId="2398" xr:uid="{00000000-0005-0000-0000-00005E090000}"/>
    <cellStyle name="Percent 3 6 3 3" xfId="2399" xr:uid="{00000000-0005-0000-0000-00005F090000}"/>
    <cellStyle name="Percent 3 6 3 3 2" xfId="2400" xr:uid="{00000000-0005-0000-0000-000060090000}"/>
    <cellStyle name="Percent 3 6 3 4" xfId="2401" xr:uid="{00000000-0005-0000-0000-000061090000}"/>
    <cellStyle name="Percent 3 6 4" xfId="2402" xr:uid="{00000000-0005-0000-0000-000062090000}"/>
    <cellStyle name="Percent 3 6 4 2" xfId="2403" xr:uid="{00000000-0005-0000-0000-000063090000}"/>
    <cellStyle name="Percent 3 6 4 2 2" xfId="2404" xr:uid="{00000000-0005-0000-0000-000064090000}"/>
    <cellStyle name="Percent 3 6 4 3" xfId="2405" xr:uid="{00000000-0005-0000-0000-000065090000}"/>
    <cellStyle name="Percent 3 6 5" xfId="2406" xr:uid="{00000000-0005-0000-0000-000066090000}"/>
    <cellStyle name="Percent 3 6 5 2" xfId="2407" xr:uid="{00000000-0005-0000-0000-000067090000}"/>
    <cellStyle name="Percent 3 6 6" xfId="2408" xr:uid="{00000000-0005-0000-0000-000068090000}"/>
    <cellStyle name="Percent 3 7" xfId="2409" xr:uid="{00000000-0005-0000-0000-000069090000}"/>
    <cellStyle name="Percent 3 7 2" xfId="2410" xr:uid="{00000000-0005-0000-0000-00006A090000}"/>
    <cellStyle name="Percent 3 7 2 2" xfId="2411" xr:uid="{00000000-0005-0000-0000-00006B090000}"/>
    <cellStyle name="Percent 3 7 2 2 2" xfId="2412" xr:uid="{00000000-0005-0000-0000-00006C090000}"/>
    <cellStyle name="Percent 3 7 2 3" xfId="2413" xr:uid="{00000000-0005-0000-0000-00006D090000}"/>
    <cellStyle name="Percent 3 7 3" xfId="2414" xr:uid="{00000000-0005-0000-0000-00006E090000}"/>
    <cellStyle name="Percent 3 7 3 2" xfId="2415" xr:uid="{00000000-0005-0000-0000-00006F090000}"/>
    <cellStyle name="Percent 3 7 4" xfId="2416" xr:uid="{00000000-0005-0000-0000-000070090000}"/>
    <cellStyle name="Percent 3 8" xfId="2417" xr:uid="{00000000-0005-0000-0000-000071090000}"/>
    <cellStyle name="Percent 3 8 2" xfId="2418" xr:uid="{00000000-0005-0000-0000-000072090000}"/>
    <cellStyle name="Percent 3 8 2 2" xfId="2419" xr:uid="{00000000-0005-0000-0000-000073090000}"/>
    <cellStyle name="Percent 3 8 2 2 2" xfId="2420" xr:uid="{00000000-0005-0000-0000-000074090000}"/>
    <cellStyle name="Percent 3 8 2 3" xfId="2421" xr:uid="{00000000-0005-0000-0000-000075090000}"/>
    <cellStyle name="Percent 3 8 3" xfId="2422" xr:uid="{00000000-0005-0000-0000-000076090000}"/>
    <cellStyle name="Percent 3 8 3 2" xfId="2423" xr:uid="{00000000-0005-0000-0000-000077090000}"/>
    <cellStyle name="Percent 3 8 4" xfId="2424" xr:uid="{00000000-0005-0000-0000-000078090000}"/>
    <cellStyle name="Percent 3 9" xfId="2425" xr:uid="{00000000-0005-0000-0000-000079090000}"/>
    <cellStyle name="Percent 3 9 2" xfId="2426" xr:uid="{00000000-0005-0000-0000-00007A090000}"/>
    <cellStyle name="Percent 3 9 2 2" xfId="2427" xr:uid="{00000000-0005-0000-0000-00007B090000}"/>
    <cellStyle name="Percent 3 9 3" xfId="2428" xr:uid="{00000000-0005-0000-0000-00007C090000}"/>
    <cellStyle name="Percent 30" xfId="2429" xr:uid="{00000000-0005-0000-0000-00007D090000}"/>
    <cellStyle name="Percent 31" xfId="2430" xr:uid="{00000000-0005-0000-0000-00007E090000}"/>
    <cellStyle name="Percent 32" xfId="2431" xr:uid="{00000000-0005-0000-0000-00007F090000}"/>
    <cellStyle name="Percent 33" xfId="2432" xr:uid="{00000000-0005-0000-0000-000080090000}"/>
    <cellStyle name="Percent 34" xfId="2433" xr:uid="{00000000-0005-0000-0000-000081090000}"/>
    <cellStyle name="Percent 35" xfId="2434" xr:uid="{00000000-0005-0000-0000-000082090000}"/>
    <cellStyle name="Percent 36" xfId="2435" xr:uid="{00000000-0005-0000-0000-000083090000}"/>
    <cellStyle name="Percent 37" xfId="2436" xr:uid="{00000000-0005-0000-0000-000084090000}"/>
    <cellStyle name="Percent 38" xfId="2437" xr:uid="{00000000-0005-0000-0000-000085090000}"/>
    <cellStyle name="Percent 39" xfId="2438" xr:uid="{00000000-0005-0000-0000-000086090000}"/>
    <cellStyle name="Percent 4" xfId="2439" xr:uid="{00000000-0005-0000-0000-000087090000}"/>
    <cellStyle name="Percent 40" xfId="2440" xr:uid="{00000000-0005-0000-0000-000088090000}"/>
    <cellStyle name="Percent 41" xfId="2441" xr:uid="{00000000-0005-0000-0000-000089090000}"/>
    <cellStyle name="Percent 42" xfId="2442" xr:uid="{00000000-0005-0000-0000-00008A090000}"/>
    <cellStyle name="Percent 43" xfId="2443" xr:uid="{00000000-0005-0000-0000-00008B090000}"/>
    <cellStyle name="Percent 5" xfId="2444" xr:uid="{00000000-0005-0000-0000-00008C090000}"/>
    <cellStyle name="Percent 5 2" xfId="2445" xr:uid="{00000000-0005-0000-0000-00008D090000}"/>
    <cellStyle name="Percent 6" xfId="2446" xr:uid="{00000000-0005-0000-0000-00008E090000}"/>
    <cellStyle name="Percent 6 2" xfId="2447" xr:uid="{00000000-0005-0000-0000-00008F090000}"/>
    <cellStyle name="Percent 6 3" xfId="2448" xr:uid="{00000000-0005-0000-0000-000090090000}"/>
    <cellStyle name="Percent 6 3 2" xfId="2449" xr:uid="{00000000-0005-0000-0000-000091090000}"/>
    <cellStyle name="Percent 6 4" xfId="2450" xr:uid="{00000000-0005-0000-0000-000092090000}"/>
    <cellStyle name="Percent 7" xfId="2451" xr:uid="{00000000-0005-0000-0000-000093090000}"/>
    <cellStyle name="Percent 7 2" xfId="2452" xr:uid="{00000000-0005-0000-0000-000094090000}"/>
    <cellStyle name="Percent 7 2 2" xfId="2453" xr:uid="{00000000-0005-0000-0000-000095090000}"/>
    <cellStyle name="Percent 7 3" xfId="2454" xr:uid="{00000000-0005-0000-0000-000096090000}"/>
    <cellStyle name="Percent 8" xfId="2455" xr:uid="{00000000-0005-0000-0000-000097090000}"/>
    <cellStyle name="Percent 8 2" xfId="2456" xr:uid="{00000000-0005-0000-0000-000098090000}"/>
    <cellStyle name="Percent 9" xfId="2457" xr:uid="{00000000-0005-0000-0000-000099090000}"/>
    <cellStyle name="Shaded" xfId="2458" xr:uid="{00000000-0005-0000-0000-00009A090000}"/>
    <cellStyle name="Title 1" xfId="2459" xr:uid="{00000000-0005-0000-0000-00009B090000}"/>
    <cellStyle name="Title 2" xfId="2460" xr:uid="{00000000-0005-0000-0000-00009C090000}"/>
    <cellStyle name="Title 2 2" xfId="2461" xr:uid="{00000000-0005-0000-0000-00009D090000}"/>
    <cellStyle name="Title 2 2 2" xfId="2462" xr:uid="{00000000-0005-0000-0000-00009E090000}"/>
    <cellStyle name="Title 2 3" xfId="2463" xr:uid="{00000000-0005-0000-0000-00009F090000}"/>
    <cellStyle name="Title 2 4" xfId="2464" xr:uid="{00000000-0005-0000-0000-0000A0090000}"/>
    <cellStyle name="Title 2 4 2" xfId="2465" xr:uid="{00000000-0005-0000-0000-0000A1090000}"/>
    <cellStyle name="Title 2 4 3" xfId="2466" xr:uid="{00000000-0005-0000-0000-0000A2090000}"/>
    <cellStyle name="Title 2 5" xfId="2467" xr:uid="{00000000-0005-0000-0000-0000A3090000}"/>
    <cellStyle name="Title 3" xfId="2468" xr:uid="{00000000-0005-0000-0000-0000A4090000}"/>
    <cellStyle name="Title 4" xfId="2469" xr:uid="{00000000-0005-0000-0000-0000A5090000}"/>
    <cellStyle name="Title 5" xfId="2470" xr:uid="{00000000-0005-0000-0000-0000A6090000}"/>
    <cellStyle name="Top_Centred" xfId="2471" xr:uid="{00000000-0005-0000-0000-0000A7090000}"/>
    <cellStyle name="Topline" xfId="2472" xr:uid="{00000000-0005-0000-0000-0000A8090000}"/>
    <cellStyle name="Topline 2" xfId="2473" xr:uid="{00000000-0005-0000-0000-0000A9090000}"/>
    <cellStyle name="Total 2" xfId="2474" xr:uid="{00000000-0005-0000-0000-0000AA090000}"/>
    <cellStyle name="Total 2 2" xfId="2475" xr:uid="{00000000-0005-0000-0000-0000AB090000}"/>
    <cellStyle name="Total 3" xfId="2476" xr:uid="{00000000-0005-0000-0000-0000AC090000}"/>
    <cellStyle name="Total 3 2" xfId="2477" xr:uid="{00000000-0005-0000-0000-0000AD090000}"/>
    <cellStyle name="Total 3 2 2" xfId="2478" xr:uid="{00000000-0005-0000-0000-0000AE090000}"/>
    <cellStyle name="Total 3 2 2 2" xfId="2479" xr:uid="{00000000-0005-0000-0000-0000AF090000}"/>
    <cellStyle name="Total 3 2 3" xfId="2480" xr:uid="{00000000-0005-0000-0000-0000B0090000}"/>
    <cellStyle name="Total 3 3" xfId="2481" xr:uid="{00000000-0005-0000-0000-0000B1090000}"/>
    <cellStyle name="Total 3 3 2" xfId="2482" xr:uid="{00000000-0005-0000-0000-0000B2090000}"/>
    <cellStyle name="Total 3 3 2 2" xfId="2483" xr:uid="{00000000-0005-0000-0000-0000B3090000}"/>
    <cellStyle name="Total 3 3 3" xfId="2484" xr:uid="{00000000-0005-0000-0000-0000B4090000}"/>
    <cellStyle name="Total 3 4" xfId="2485" xr:uid="{00000000-0005-0000-0000-0000B5090000}"/>
    <cellStyle name="Total 3 4 2" xfId="2486" xr:uid="{00000000-0005-0000-0000-0000B6090000}"/>
    <cellStyle name="Total 3 4 2 2" xfId="2487" xr:uid="{00000000-0005-0000-0000-0000B7090000}"/>
    <cellStyle name="Total 3 4 3" xfId="2488" xr:uid="{00000000-0005-0000-0000-0000B8090000}"/>
    <cellStyle name="Total 3 5" xfId="2489" xr:uid="{00000000-0005-0000-0000-0000B9090000}"/>
    <cellStyle name="Total 3 5 2" xfId="2490" xr:uid="{00000000-0005-0000-0000-0000BA090000}"/>
    <cellStyle name="Total 3 5 3" xfId="2491" xr:uid="{00000000-0005-0000-0000-0000BB090000}"/>
    <cellStyle name="Total 3 6" xfId="2492" xr:uid="{00000000-0005-0000-0000-0000BC090000}"/>
    <cellStyle name="Total 4" xfId="2493" xr:uid="{00000000-0005-0000-0000-0000BD090000}"/>
    <cellStyle name="Warning Text 2" xfId="2494" xr:uid="{00000000-0005-0000-0000-0000BE090000}"/>
    <cellStyle name="Warning Text 2 2" xfId="2495" xr:uid="{00000000-0005-0000-0000-0000BF090000}"/>
    <cellStyle name="Warning Text 3" xfId="2496" xr:uid="{00000000-0005-0000-0000-0000C009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6"/>
          <c:order val="0"/>
          <c:tx>
            <c:strRef>
              <c:f>Summary!$I$11</c:f>
              <c:strCache>
                <c:ptCount val="1"/>
                <c:pt idx="0">
                  <c:v>Total
£</c:v>
                </c:pt>
              </c:strCache>
            </c:strRef>
          </c:tx>
          <c:invertIfNegative val="0"/>
          <c:cat>
            <c:strRef>
              <c:f>Summary!$C$12:$C$18</c:f>
              <c:strCache>
                <c:ptCount val="7"/>
                <c:pt idx="0">
                  <c:v>Labour</c:v>
                </c:pt>
                <c:pt idx="1">
                  <c:v>Materials</c:v>
                </c:pt>
                <c:pt idx="2">
                  <c:v>Capital Equipment</c:v>
                </c:pt>
                <c:pt idx="3">
                  <c:v>Subcontract</c:v>
                </c:pt>
                <c:pt idx="4">
                  <c:v>Travel and Subsistence</c:v>
                </c:pt>
                <c:pt idx="5">
                  <c:v>Indirect</c:v>
                </c:pt>
                <c:pt idx="6">
                  <c:v>Other</c:v>
                </c:pt>
              </c:strCache>
            </c:strRef>
          </c:cat>
          <c:val>
            <c:numRef>
              <c:f>Summary!$I$12:$I$18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3A8-48E3-A471-E6431AE47A3A}"/>
            </c:ext>
          </c:extLst>
        </c:ser>
        <c:dLbls>
          <c:showLegendKey val="0"/>
          <c:showVal val="0"/>
          <c:showCatName val="0"/>
          <c:showSerName val="0"/>
          <c:showPercent val="0"/>
          <c:showBubbleSize val="0"/>
        </c:dLbls>
        <c:gapWidth val="150"/>
        <c:axId val="132312064"/>
        <c:axId val="144356096"/>
      </c:barChart>
      <c:catAx>
        <c:axId val="132312064"/>
        <c:scaling>
          <c:orientation val="minMax"/>
        </c:scaling>
        <c:delete val="0"/>
        <c:axPos val="b"/>
        <c:numFmt formatCode="General" sourceLinked="0"/>
        <c:majorTickMark val="out"/>
        <c:minorTickMark val="none"/>
        <c:tickLblPos val="nextTo"/>
        <c:crossAx val="144356096"/>
        <c:crosses val="autoZero"/>
        <c:auto val="1"/>
        <c:lblAlgn val="ctr"/>
        <c:lblOffset val="100"/>
        <c:noMultiLvlLbl val="0"/>
      </c:catAx>
      <c:valAx>
        <c:axId val="144356096"/>
        <c:scaling>
          <c:orientation val="minMax"/>
        </c:scaling>
        <c:delete val="0"/>
        <c:axPos val="l"/>
        <c:majorGridlines/>
        <c:numFmt formatCode="&quot;£&quot;#,##0" sourceLinked="1"/>
        <c:majorTickMark val="out"/>
        <c:minorTickMark val="none"/>
        <c:tickLblPos val="nextTo"/>
        <c:crossAx val="132312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Summary!$I$22</c:f>
              <c:strCache>
                <c:ptCount val="1"/>
                <c:pt idx="0">
                  <c:v>Total
£</c:v>
                </c:pt>
              </c:strCache>
            </c:strRef>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Summary!$C$23:$C$29</c:f>
              <c:strCache>
                <c:ptCount val="7"/>
                <c:pt idx="0">
                  <c:v>Labour</c:v>
                </c:pt>
                <c:pt idx="1">
                  <c:v>Materials</c:v>
                </c:pt>
                <c:pt idx="2">
                  <c:v>Capital Equipment</c:v>
                </c:pt>
                <c:pt idx="3">
                  <c:v>Subcontract</c:v>
                </c:pt>
                <c:pt idx="4">
                  <c:v>Travel and Subsistence</c:v>
                </c:pt>
                <c:pt idx="5">
                  <c:v>Indirect</c:v>
                </c:pt>
                <c:pt idx="6">
                  <c:v>Other</c:v>
                </c:pt>
              </c:strCache>
            </c:strRef>
          </c:cat>
          <c:val>
            <c:numRef>
              <c:f>Summary!$I$23:$I$29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FB9-4B8F-8DC7-033E85F2497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95250</xdr:colOff>
      <xdr:row>29</xdr:row>
      <xdr:rowOff>0</xdr:rowOff>
    </xdr:to>
    <xdr:sp macro="" textlink="">
      <xdr:nvSpPr>
        <xdr:cNvPr id="1027" name="Rectangle 3" hidden="1">
          <a:extLst>
            <a:ext uri="{FF2B5EF4-FFF2-40B4-BE49-F238E27FC236}">
              <a16:creationId xmlns:a16="http://schemas.microsoft.com/office/drawing/2014/main" id="{00000000-0008-0000-0200-00000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95250</xdr:colOff>
      <xdr:row>29</xdr:row>
      <xdr:rowOff>0</xdr:rowOff>
    </xdr:to>
    <xdr:sp macro="" textlink="">
      <xdr:nvSpPr>
        <xdr:cNvPr id="2" name="Rectangle 3"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11</xdr:col>
      <xdr:colOff>66674</xdr:colOff>
      <xdr:row>8</xdr:row>
      <xdr:rowOff>219076</xdr:rowOff>
    </xdr:from>
    <xdr:to>
      <xdr:col>26</xdr:col>
      <xdr:colOff>632399</xdr:colOff>
      <xdr:row>18</xdr:row>
      <xdr:rowOff>342900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66673</xdr:colOff>
      <xdr:row>20</xdr:row>
      <xdr:rowOff>76199</xdr:rowOff>
    </xdr:from>
    <xdr:to>
      <xdr:col>26</xdr:col>
      <xdr:colOff>632398</xdr:colOff>
      <xdr:row>30</xdr:row>
      <xdr:rowOff>152400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1114425</xdr:colOff>
      <xdr:row>92</xdr:row>
      <xdr:rowOff>104775</xdr:rowOff>
    </xdr:to>
    <xdr:sp macro="" textlink="">
      <xdr:nvSpPr>
        <xdr:cNvPr id="3074" name="Rectangle 2" hidden="1">
          <a:extLst>
            <a:ext uri="{FF2B5EF4-FFF2-40B4-BE49-F238E27FC236}">
              <a16:creationId xmlns:a16="http://schemas.microsoft.com/office/drawing/2014/main" id="{00000000-0008-0000-0700-000002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1114425</xdr:colOff>
      <xdr:row>92</xdr:row>
      <xdr:rowOff>104775</xdr:rowOff>
    </xdr:to>
    <xdr:sp macro="" textlink="">
      <xdr:nvSpPr>
        <xdr:cNvPr id="2" name="Rectangle 2" hidden="1">
          <a:extLst>
            <a:ext uri="{FF2B5EF4-FFF2-40B4-BE49-F238E27FC236}">
              <a16:creationId xmlns:a16="http://schemas.microsoft.com/office/drawing/2014/main" id="{00000000-0008-0000-07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defaultRowHeight="15"/>
  <cols>
    <col min="1" max="1" width="31.5703125" bestFit="1" customWidth="1"/>
    <col min="2" max="2" width="13.85546875" bestFit="1" customWidth="1"/>
    <col min="3" max="3" width="16.42578125" bestFit="1" customWidth="1"/>
    <col min="4" max="4" width="16.42578125" style="95" bestFit="1" customWidth="1"/>
  </cols>
  <sheetData>
    <row r="1" spans="1:6">
      <c r="A1" s="79" t="s">
        <v>0</v>
      </c>
      <c r="B1">
        <v>1</v>
      </c>
      <c r="C1">
        <v>2</v>
      </c>
    </row>
    <row r="2" spans="1:6">
      <c r="A2" t="s">
        <v>1</v>
      </c>
      <c r="B2" s="80">
        <f>'1. Labour'!N113</f>
        <v>0</v>
      </c>
      <c r="C2" s="80">
        <f>'1. Labour'!S113</f>
        <v>0</v>
      </c>
      <c r="D2" s="80">
        <f>'1. Labour'!U113</f>
        <v>0</v>
      </c>
      <c r="F2" s="80">
        <f>D2-SUM(B2:C2)</f>
        <v>0</v>
      </c>
    </row>
    <row r="3" spans="1:6">
      <c r="A3" t="s">
        <v>2</v>
      </c>
      <c r="B3" s="80">
        <f>'2. Materials'!G62</f>
        <v>0</v>
      </c>
      <c r="C3" s="80">
        <f>'2. Materials'!I62</f>
        <v>0</v>
      </c>
      <c r="D3" s="80">
        <f>'2. Materials'!Q62</f>
        <v>0</v>
      </c>
      <c r="F3" s="80">
        <f t="shared" ref="F3:F34" si="0">D3-SUM(B3:C3)</f>
        <v>0</v>
      </c>
    </row>
    <row r="4" spans="1:6">
      <c r="A4" t="s">
        <v>3</v>
      </c>
      <c r="B4" s="80">
        <f>'3. Capital Equipment'!G62</f>
        <v>0</v>
      </c>
      <c r="C4" s="80">
        <f>'3. Capital Equipment'!I62</f>
        <v>0</v>
      </c>
      <c r="D4" s="80">
        <f>'3. Capital Equipment'!Q62</f>
        <v>0</v>
      </c>
      <c r="F4" s="80">
        <f t="shared" si="0"/>
        <v>0</v>
      </c>
    </row>
    <row r="5" spans="1:6">
      <c r="A5" t="s">
        <v>4</v>
      </c>
      <c r="B5" s="80">
        <f>'4. Subcontract'!G62</f>
        <v>0</v>
      </c>
      <c r="C5" s="80">
        <f>'4. Subcontract'!I62</f>
        <v>0</v>
      </c>
      <c r="D5" s="80">
        <f>'4. Subcontract'!Q62</f>
        <v>0</v>
      </c>
      <c r="F5" s="80">
        <f t="shared" si="0"/>
        <v>0</v>
      </c>
    </row>
    <row r="6" spans="1:6">
      <c r="A6" t="s">
        <v>5</v>
      </c>
      <c r="B6" s="80">
        <f>'5. Travel and subsistence'!H62</f>
        <v>0</v>
      </c>
      <c r="C6" s="80">
        <f>'5. Travel and subsistence'!J62</f>
        <v>0</v>
      </c>
      <c r="D6" s="80">
        <f>'5. Travel and subsistence'!R62</f>
        <v>0</v>
      </c>
      <c r="F6" s="80">
        <f t="shared" si="0"/>
        <v>0</v>
      </c>
    </row>
    <row r="7" spans="1:6">
      <c r="A7" t="s">
        <v>6</v>
      </c>
      <c r="B7" s="80">
        <f>'6. Indirect'!H63</f>
        <v>0</v>
      </c>
      <c r="C7" s="80">
        <f>'6. Indirect'!L63</f>
        <v>0</v>
      </c>
      <c r="D7" s="80">
        <f>'6. Indirect'!AB63</f>
        <v>0</v>
      </c>
      <c r="F7" s="80">
        <f t="shared" si="0"/>
        <v>0</v>
      </c>
    </row>
    <row r="8" spans="1:6">
      <c r="A8" t="s">
        <v>7</v>
      </c>
      <c r="B8" s="80">
        <f>'7. Other'!G63</f>
        <v>0</v>
      </c>
      <c r="C8" s="80">
        <f>'7. Other'!I63</f>
        <v>0</v>
      </c>
      <c r="D8" s="80">
        <f>'7. Other'!Q63</f>
        <v>0</v>
      </c>
      <c r="F8" s="80">
        <f t="shared" si="0"/>
        <v>0</v>
      </c>
    </row>
    <row r="9" spans="1:6" s="95" customFormat="1">
      <c r="B9" s="94">
        <f>SUM(B2:B8)</f>
        <v>0</v>
      </c>
      <c r="C9" s="94">
        <f>SUM(C2:C8)</f>
        <v>0</v>
      </c>
      <c r="D9" s="94">
        <f>SUM(B9:C9)</f>
        <v>0</v>
      </c>
      <c r="F9" s="80">
        <f t="shared" si="0"/>
        <v>0</v>
      </c>
    </row>
    <row r="10" spans="1:6">
      <c r="D10"/>
      <c r="F10" s="80">
        <f t="shared" si="0"/>
        <v>0</v>
      </c>
    </row>
    <row r="11" spans="1:6">
      <c r="A11" t="s">
        <v>8</v>
      </c>
      <c r="B11" s="98">
        <f>Summary!D19</f>
        <v>0</v>
      </c>
      <c r="C11" s="98">
        <f>Summary!E19</f>
        <v>0</v>
      </c>
      <c r="D11" s="98">
        <f>Summary!I19</f>
        <v>0</v>
      </c>
      <c r="F11" s="80">
        <f t="shared" si="0"/>
        <v>0</v>
      </c>
    </row>
    <row r="12" spans="1:6">
      <c r="B12" s="99">
        <f>B11-B9</f>
        <v>0</v>
      </c>
      <c r="C12" s="99">
        <f>C11-C9</f>
        <v>0</v>
      </c>
      <c r="D12" s="98">
        <f>SUM(B12:C12)</f>
        <v>0</v>
      </c>
      <c r="F12" s="80">
        <f t="shared" si="0"/>
        <v>0</v>
      </c>
    </row>
    <row r="13" spans="1:6">
      <c r="B13" s="99"/>
      <c r="C13" s="99"/>
      <c r="D13" s="98"/>
      <c r="F13" s="80">
        <f t="shared" si="0"/>
        <v>0</v>
      </c>
    </row>
    <row r="14" spans="1:6">
      <c r="A14" t="str">
        <f>A2</f>
        <v>Labour</v>
      </c>
      <c r="B14" s="98">
        <f>Summary!D12</f>
        <v>0</v>
      </c>
      <c r="C14" s="98">
        <f>Summary!E12</f>
        <v>0</v>
      </c>
      <c r="D14" s="98">
        <f>Summary!I12</f>
        <v>0</v>
      </c>
      <c r="F14" s="80">
        <f t="shared" si="0"/>
        <v>0</v>
      </c>
    </row>
    <row r="15" spans="1:6">
      <c r="B15" s="99">
        <f>B14-B2</f>
        <v>0</v>
      </c>
      <c r="C15" s="99">
        <f>C14-C2</f>
        <v>0</v>
      </c>
      <c r="D15" s="98">
        <f>SUM(B15:C15)</f>
        <v>0</v>
      </c>
      <c r="F15" s="80">
        <f t="shared" si="0"/>
        <v>0</v>
      </c>
    </row>
    <row r="16" spans="1:6">
      <c r="B16" s="99"/>
      <c r="C16" s="99"/>
      <c r="D16" s="98"/>
      <c r="F16" s="80">
        <f t="shared" si="0"/>
        <v>0</v>
      </c>
    </row>
    <row r="17" spans="1:6">
      <c r="A17" t="str">
        <f>A3</f>
        <v>Materials</v>
      </c>
      <c r="B17" s="98">
        <f>Summary!D13</f>
        <v>0</v>
      </c>
      <c r="C17" s="98">
        <f>Summary!E13</f>
        <v>0</v>
      </c>
      <c r="D17" s="98">
        <f>Summary!I13</f>
        <v>0</v>
      </c>
      <c r="F17" s="80">
        <f t="shared" si="0"/>
        <v>0</v>
      </c>
    </row>
    <row r="18" spans="1:6" s="96" customFormat="1">
      <c r="B18" s="99">
        <f>B17-B3</f>
        <v>0</v>
      </c>
      <c r="C18" s="99">
        <f>C17-C3</f>
        <v>0</v>
      </c>
      <c r="D18" s="98">
        <f>SUM(B18:C18)</f>
        <v>0</v>
      </c>
      <c r="F18" s="80">
        <f t="shared" si="0"/>
        <v>0</v>
      </c>
    </row>
    <row r="19" spans="1:6" s="96" customFormat="1">
      <c r="B19" s="99"/>
      <c r="C19" s="99"/>
      <c r="D19" s="98"/>
      <c r="F19" s="80">
        <f t="shared" si="0"/>
        <v>0</v>
      </c>
    </row>
    <row r="20" spans="1:6">
      <c r="A20" t="str">
        <f>A4</f>
        <v>Capital Equipment</v>
      </c>
      <c r="B20" s="98">
        <f>Summary!D14</f>
        <v>0</v>
      </c>
      <c r="C20" s="98">
        <f>Summary!E14</f>
        <v>0</v>
      </c>
      <c r="D20" s="98">
        <f>Summary!I14</f>
        <v>0</v>
      </c>
      <c r="F20" s="80">
        <f t="shared" si="0"/>
        <v>0</v>
      </c>
    </row>
    <row r="21" spans="1:6">
      <c r="B21" s="99">
        <f>B20-B4</f>
        <v>0</v>
      </c>
      <c r="C21" s="99">
        <f>C20-C4</f>
        <v>0</v>
      </c>
      <c r="D21" s="98">
        <f>SUM(B21:C21)</f>
        <v>0</v>
      </c>
      <c r="F21" s="80">
        <f t="shared" si="0"/>
        <v>0</v>
      </c>
    </row>
    <row r="22" spans="1:6">
      <c r="B22" s="99"/>
      <c r="C22" s="99"/>
      <c r="D22" s="98"/>
      <c r="F22" s="80">
        <f t="shared" si="0"/>
        <v>0</v>
      </c>
    </row>
    <row r="23" spans="1:6">
      <c r="A23" t="str">
        <f>A5</f>
        <v>Subcontract</v>
      </c>
      <c r="B23" s="98">
        <f>Summary!D15</f>
        <v>0</v>
      </c>
      <c r="C23" s="98">
        <f>Summary!E15</f>
        <v>0</v>
      </c>
      <c r="D23" s="98">
        <f>Summary!I15</f>
        <v>0</v>
      </c>
      <c r="F23" s="80">
        <f t="shared" si="0"/>
        <v>0</v>
      </c>
    </row>
    <row r="24" spans="1:6">
      <c r="B24" s="98">
        <f>B23-B5</f>
        <v>0</v>
      </c>
      <c r="C24" s="98">
        <f>C23-C5</f>
        <v>0</v>
      </c>
      <c r="D24" s="98">
        <f>D23-D5</f>
        <v>0</v>
      </c>
      <c r="F24" s="80">
        <f t="shared" si="0"/>
        <v>0</v>
      </c>
    </row>
    <row r="25" spans="1:6">
      <c r="B25" s="98"/>
      <c r="C25" s="98"/>
      <c r="D25" s="98"/>
      <c r="F25" s="80">
        <f t="shared" si="0"/>
        <v>0</v>
      </c>
    </row>
    <row r="26" spans="1:6">
      <c r="A26" t="str">
        <f>A6</f>
        <v>Travel and Subsistence</v>
      </c>
      <c r="B26" s="98">
        <f>Summary!D16</f>
        <v>0</v>
      </c>
      <c r="C26" s="98">
        <f>Summary!E16</f>
        <v>0</v>
      </c>
      <c r="D26" s="98">
        <f>Summary!I16</f>
        <v>0</v>
      </c>
      <c r="F26" s="80">
        <f t="shared" si="0"/>
        <v>0</v>
      </c>
    </row>
    <row r="27" spans="1:6">
      <c r="B27" s="98">
        <f>B26-B6</f>
        <v>0</v>
      </c>
      <c r="C27" s="98">
        <f>C26-C6</f>
        <v>0</v>
      </c>
      <c r="D27" s="98">
        <f>SUM(B27:C27)</f>
        <v>0</v>
      </c>
      <c r="F27" s="80">
        <f t="shared" si="0"/>
        <v>0</v>
      </c>
    </row>
    <row r="28" spans="1:6">
      <c r="B28" s="98"/>
      <c r="C28" s="98"/>
      <c r="D28" s="98"/>
      <c r="F28" s="80">
        <f t="shared" si="0"/>
        <v>0</v>
      </c>
    </row>
    <row r="29" spans="1:6">
      <c r="A29" t="str">
        <f>A7</f>
        <v>Indirect</v>
      </c>
      <c r="B29" s="98">
        <f>Summary!D17</f>
        <v>0</v>
      </c>
      <c r="C29" s="98">
        <f>Summary!E17</f>
        <v>0</v>
      </c>
      <c r="D29" s="98">
        <f>Summary!I17</f>
        <v>0</v>
      </c>
      <c r="F29" s="80">
        <f t="shared" si="0"/>
        <v>0</v>
      </c>
    </row>
    <row r="30" spans="1:6">
      <c r="B30" s="98">
        <f>B29-B7</f>
        <v>0</v>
      </c>
      <c r="C30" s="98">
        <f>C29-C7</f>
        <v>0</v>
      </c>
      <c r="D30" s="98">
        <f>SUM(B30:C30)</f>
        <v>0</v>
      </c>
      <c r="F30" s="80">
        <f t="shared" si="0"/>
        <v>0</v>
      </c>
    </row>
    <row r="31" spans="1:6">
      <c r="B31" s="98"/>
      <c r="C31" s="98"/>
      <c r="D31" s="98"/>
      <c r="F31" s="80">
        <f t="shared" si="0"/>
        <v>0</v>
      </c>
    </row>
    <row r="32" spans="1:6">
      <c r="A32" t="str">
        <f>A8</f>
        <v>Other</v>
      </c>
      <c r="B32" s="98">
        <f>Summary!D18</f>
        <v>0</v>
      </c>
      <c r="C32" s="98">
        <f>Summary!E18</f>
        <v>0</v>
      </c>
      <c r="D32" s="98">
        <f>Summary!I18</f>
        <v>0</v>
      </c>
      <c r="F32" s="80">
        <f t="shared" si="0"/>
        <v>0</v>
      </c>
    </row>
    <row r="33" spans="2:6">
      <c r="B33" s="98">
        <f>B32-B8</f>
        <v>0</v>
      </c>
      <c r="C33" s="98">
        <f>C32-C8</f>
        <v>0</v>
      </c>
      <c r="D33" s="98">
        <f>D32-D8</f>
        <v>0</v>
      </c>
      <c r="F33" s="80">
        <f t="shared" si="0"/>
        <v>0</v>
      </c>
    </row>
    <row r="34" spans="2:6">
      <c r="B34" s="98"/>
      <c r="C34" s="98"/>
      <c r="D34" s="98"/>
      <c r="F34" s="80">
        <f t="shared" si="0"/>
        <v>0</v>
      </c>
    </row>
    <row r="35" spans="2:6">
      <c r="E35" s="80"/>
    </row>
    <row r="36" spans="2:6">
      <c r="E36" s="80"/>
    </row>
    <row r="37" spans="2:6">
      <c r="E37" s="80"/>
    </row>
    <row r="38" spans="2:6">
      <c r="E38" s="80"/>
    </row>
    <row r="39" spans="2:6">
      <c r="E39" s="80"/>
    </row>
    <row r="40" spans="2:6">
      <c r="E40" s="80"/>
    </row>
    <row r="41" spans="2:6">
      <c r="E41" s="8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F1022"/>
  <sheetViews>
    <sheetView showGridLines="0" workbookViewId="0">
      <selection activeCell="C12" sqref="C12"/>
    </sheetView>
  </sheetViews>
  <sheetFormatPr defaultColWidth="0" defaultRowHeight="15" customHeight="1" zeroHeight="1"/>
  <cols>
    <col min="1" max="2" width="1.42578125" style="143" customWidth="1"/>
    <col min="3" max="3" width="42.5703125" style="143" customWidth="1"/>
    <col min="4" max="5" width="20.7109375" style="143" hidden="1" customWidth="1"/>
    <col min="6" max="6" width="11.710937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42578125" style="143" customWidth="1"/>
    <col min="21" max="27" width="8" style="143" hidden="1" customWidth="1"/>
    <col min="28" max="32" width="7" style="143" hidden="1" customWidth="1"/>
    <col min="33" max="16384" width="12.5703125" style="143" hidden="1"/>
  </cols>
  <sheetData>
    <row r="1" spans="2:19" ht="7.5" customHeight="1"/>
    <row r="2" spans="2:19" ht="7.5" customHeight="1">
      <c r="B2" s="144"/>
      <c r="C2" s="144"/>
      <c r="D2" s="144"/>
      <c r="E2" s="144"/>
      <c r="F2" s="144"/>
      <c r="G2" s="144"/>
      <c r="H2" s="144"/>
      <c r="I2" s="144"/>
      <c r="J2" s="144"/>
      <c r="K2" s="144"/>
      <c r="L2" s="144"/>
      <c r="M2" s="144"/>
      <c r="N2" s="144"/>
      <c r="O2" s="144"/>
      <c r="P2" s="144"/>
      <c r="Q2" s="144"/>
      <c r="R2" s="144"/>
      <c r="S2" s="144"/>
    </row>
    <row r="3" spans="2:19" ht="15.75">
      <c r="B3" s="144"/>
      <c r="C3" s="301" t="s">
        <v>161</v>
      </c>
      <c r="D3" s="309"/>
      <c r="E3" s="309"/>
      <c r="F3" s="309"/>
      <c r="G3" s="309"/>
      <c r="H3" s="309"/>
      <c r="I3" s="309"/>
      <c r="J3" s="309"/>
      <c r="K3" s="309"/>
      <c r="L3" s="309"/>
      <c r="M3" s="309"/>
      <c r="N3" s="309"/>
      <c r="O3" s="309"/>
      <c r="P3" s="309"/>
      <c r="Q3" s="309"/>
      <c r="R3" s="309"/>
      <c r="S3" s="252"/>
    </row>
    <row r="4" spans="2:19" ht="7.5" customHeight="1" thickBot="1">
      <c r="B4" s="144"/>
      <c r="C4" s="144"/>
      <c r="D4" s="144"/>
      <c r="E4" s="144"/>
      <c r="F4" s="144"/>
      <c r="G4" s="144"/>
      <c r="H4" s="144"/>
      <c r="I4" s="144"/>
      <c r="J4" s="144"/>
      <c r="K4" s="144"/>
      <c r="L4" s="144"/>
      <c r="M4" s="144"/>
      <c r="N4" s="144"/>
      <c r="O4" s="144"/>
      <c r="P4" s="144"/>
      <c r="Q4" s="144"/>
      <c r="R4" s="144"/>
      <c r="S4" s="144"/>
    </row>
    <row r="5" spans="2:19" s="24" customFormat="1" ht="13.5" thickBot="1">
      <c r="B5" s="25"/>
      <c r="C5" s="17" t="s">
        <v>10</v>
      </c>
      <c r="E5" s="145"/>
      <c r="F5" s="145"/>
      <c r="G5" s="104" t="str">
        <f>IF('START - APPLICATION DETAILS'!D13="","",'START - APPLICATION DETAILS'!D13)</f>
        <v/>
      </c>
      <c r="H5" s="145"/>
      <c r="I5" s="145"/>
      <c r="J5" s="145"/>
      <c r="K5" s="145"/>
      <c r="L5" s="145"/>
      <c r="M5" s="145"/>
      <c r="N5" s="145"/>
      <c r="O5" s="145"/>
      <c r="P5" s="145"/>
      <c r="Q5" s="145"/>
      <c r="R5" s="145"/>
      <c r="S5" s="251"/>
    </row>
    <row r="6" spans="2:19" s="24" customFormat="1" ht="7.5" customHeight="1" thickBot="1">
      <c r="B6" s="25"/>
      <c r="C6" s="25"/>
      <c r="E6" s="25"/>
      <c r="F6" s="25"/>
      <c r="G6" s="25"/>
      <c r="H6" s="25"/>
      <c r="I6" s="25"/>
      <c r="J6" s="25"/>
      <c r="K6" s="25"/>
      <c r="L6" s="25"/>
      <c r="M6" s="25"/>
      <c r="N6" s="25"/>
      <c r="O6" s="25"/>
      <c r="P6" s="25"/>
      <c r="Q6" s="25"/>
      <c r="R6" s="25"/>
      <c r="S6" s="25"/>
    </row>
    <row r="7" spans="2:19" s="24" customFormat="1" ht="13.5" thickBot="1">
      <c r="B7" s="25"/>
      <c r="C7" s="17" t="s">
        <v>11</v>
      </c>
      <c r="E7" s="145"/>
      <c r="F7" s="145"/>
      <c r="G7" s="106" t="str">
        <f>IF('START - APPLICATION DETAILS'!D14="","",'START - APPLICATION DETAILS'!D14)</f>
        <v/>
      </c>
      <c r="H7" s="145"/>
      <c r="I7" s="145"/>
      <c r="J7" s="145"/>
      <c r="K7" s="145"/>
      <c r="L7" s="145"/>
      <c r="M7" s="145"/>
      <c r="N7" s="145"/>
      <c r="O7" s="145"/>
      <c r="P7" s="145"/>
      <c r="Q7" s="145"/>
      <c r="R7" s="145"/>
      <c r="S7" s="251"/>
    </row>
    <row r="8" spans="2:19" ht="7.5" customHeight="1" thickBot="1">
      <c r="B8" s="144"/>
      <c r="C8" s="144"/>
      <c r="D8" s="144"/>
      <c r="E8" s="144"/>
      <c r="F8" s="144"/>
      <c r="G8" s="144"/>
      <c r="H8" s="144"/>
      <c r="I8" s="144"/>
      <c r="J8" s="144"/>
      <c r="K8" s="144"/>
      <c r="L8" s="144"/>
      <c r="M8" s="144"/>
      <c r="N8" s="144"/>
      <c r="O8" s="144"/>
      <c r="P8" s="144"/>
      <c r="Q8" s="144"/>
      <c r="R8" s="144"/>
      <c r="S8" s="144"/>
    </row>
    <row r="9" spans="2:19" ht="72.75" hidden="1" customHeight="1">
      <c r="B9" s="144"/>
      <c r="C9" s="297" t="s">
        <v>162</v>
      </c>
      <c r="D9" s="257"/>
      <c r="E9" s="257"/>
      <c r="F9" s="257"/>
      <c r="G9" s="257"/>
      <c r="H9" s="257"/>
      <c r="I9" s="257"/>
      <c r="J9" s="257"/>
      <c r="K9" s="257"/>
      <c r="L9" s="257"/>
      <c r="M9" s="257"/>
      <c r="N9" s="257"/>
      <c r="O9" s="257"/>
      <c r="P9" s="257"/>
      <c r="Q9" s="257"/>
      <c r="R9" s="258"/>
      <c r="S9" s="144"/>
    </row>
    <row r="10" spans="2:19" ht="7.5" hidden="1" customHeight="1" thickBot="1">
      <c r="B10" s="144"/>
      <c r="C10" s="144"/>
      <c r="D10" s="144"/>
      <c r="E10" s="144"/>
      <c r="F10" s="144"/>
      <c r="G10" s="144"/>
      <c r="H10" s="144"/>
      <c r="I10" s="144"/>
      <c r="J10" s="144"/>
      <c r="K10" s="144"/>
      <c r="L10" s="144"/>
      <c r="M10" s="144"/>
      <c r="N10" s="144"/>
      <c r="O10" s="144"/>
      <c r="P10" s="144"/>
      <c r="Q10" s="144"/>
      <c r="R10" s="144"/>
      <c r="S10" s="144"/>
    </row>
    <row r="11" spans="2:19" ht="39"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44"/>
    </row>
    <row r="12" spans="2:19">
      <c r="B12" s="144"/>
      <c r="C12" s="39"/>
      <c r="D12" s="34" t="s">
        <v>34</v>
      </c>
      <c r="E12" s="40"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44"/>
    </row>
    <row r="13" spans="2:19">
      <c r="B13" s="144"/>
      <c r="C13" s="39"/>
      <c r="D13" s="34" t="s">
        <v>34</v>
      </c>
      <c r="E13" s="40" t="str">
        <f>IFERROR(VLOOKUP($D13,'START - APPLICATION DETAILS'!$C$21:$D$60,2,0),"")</f>
        <v/>
      </c>
      <c r="F13" s="73">
        <v>1</v>
      </c>
      <c r="G13" s="58"/>
      <c r="H13" s="59">
        <f t="shared" ref="H13:H48" si="0">G13*F13</f>
        <v>0</v>
      </c>
      <c r="I13" s="58"/>
      <c r="J13" s="59">
        <f t="shared" ref="J13:J48" si="1">I13*F13</f>
        <v>0</v>
      </c>
      <c r="K13" s="58"/>
      <c r="L13" s="59">
        <f t="shared" ref="L13:L48" si="2">K13*F13</f>
        <v>0</v>
      </c>
      <c r="M13" s="58"/>
      <c r="N13" s="59">
        <f t="shared" ref="N13:N48" si="3">M13*F13</f>
        <v>0</v>
      </c>
      <c r="O13" s="58"/>
      <c r="P13" s="64">
        <f t="shared" ref="P13:P48" si="4">O13*F13</f>
        <v>0</v>
      </c>
      <c r="Q13" s="52">
        <f t="shared" ref="Q13:Q48" si="5">G13+I13+K13+M13+O13</f>
        <v>0</v>
      </c>
      <c r="R13" s="151">
        <f t="shared" ref="R13:R48" si="6">H13+J13+L13+N13+P13</f>
        <v>0</v>
      </c>
      <c r="S13" s="144"/>
    </row>
    <row r="14" spans="2:19">
      <c r="B14" s="144"/>
      <c r="C14" s="39"/>
      <c r="D14" s="34" t="s">
        <v>34</v>
      </c>
      <c r="E14" s="40"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44"/>
    </row>
    <row r="15" spans="2:19">
      <c r="B15" s="144"/>
      <c r="C15" s="39"/>
      <c r="D15" s="34" t="s">
        <v>34</v>
      </c>
      <c r="E15" s="40"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44"/>
    </row>
    <row r="16" spans="2:19">
      <c r="B16" s="144"/>
      <c r="C16" s="39"/>
      <c r="D16" s="34" t="s">
        <v>34</v>
      </c>
      <c r="E16" s="40"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44"/>
    </row>
    <row r="17" spans="2:19">
      <c r="B17" s="144"/>
      <c r="C17" s="39"/>
      <c r="D17" s="34" t="s">
        <v>34</v>
      </c>
      <c r="E17" s="40"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44"/>
    </row>
    <row r="18" spans="2:19">
      <c r="B18" s="144"/>
      <c r="C18" s="39"/>
      <c r="D18" s="34" t="s">
        <v>34</v>
      </c>
      <c r="E18" s="40"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44"/>
    </row>
    <row r="19" spans="2:19">
      <c r="B19" s="144"/>
      <c r="C19" s="39"/>
      <c r="D19" s="34" t="s">
        <v>34</v>
      </c>
      <c r="E19" s="40"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44"/>
    </row>
    <row r="20" spans="2:19">
      <c r="B20" s="144"/>
      <c r="C20" s="39"/>
      <c r="D20" s="34" t="s">
        <v>34</v>
      </c>
      <c r="E20" s="40"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44"/>
    </row>
    <row r="21" spans="2:19">
      <c r="B21" s="144"/>
      <c r="C21" s="39"/>
      <c r="D21" s="34" t="s">
        <v>34</v>
      </c>
      <c r="E21" s="40"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44"/>
    </row>
    <row r="22" spans="2:19">
      <c r="B22" s="144"/>
      <c r="C22" s="39"/>
      <c r="D22" s="34"/>
      <c r="E22" s="40"/>
      <c r="F22" s="73"/>
      <c r="G22" s="58"/>
      <c r="H22" s="59"/>
      <c r="I22" s="58"/>
      <c r="J22" s="59">
        <f t="shared" si="1"/>
        <v>0</v>
      </c>
      <c r="K22" s="58"/>
      <c r="L22" s="59">
        <f t="shared" si="2"/>
        <v>0</v>
      </c>
      <c r="M22" s="58"/>
      <c r="N22" s="59">
        <f t="shared" si="3"/>
        <v>0</v>
      </c>
      <c r="O22" s="58"/>
      <c r="P22" s="64">
        <f t="shared" si="4"/>
        <v>0</v>
      </c>
      <c r="Q22" s="52">
        <f t="shared" si="5"/>
        <v>0</v>
      </c>
      <c r="R22" s="151">
        <f t="shared" si="6"/>
        <v>0</v>
      </c>
      <c r="S22" s="144"/>
    </row>
    <row r="23" spans="2:19">
      <c r="B23" s="144"/>
      <c r="C23" s="39"/>
      <c r="D23" s="34"/>
      <c r="E23" s="40"/>
      <c r="F23" s="73"/>
      <c r="G23" s="58"/>
      <c r="H23" s="59"/>
      <c r="I23" s="58"/>
      <c r="J23" s="59">
        <f t="shared" si="1"/>
        <v>0</v>
      </c>
      <c r="K23" s="58"/>
      <c r="L23" s="59">
        <f t="shared" si="2"/>
        <v>0</v>
      </c>
      <c r="M23" s="58"/>
      <c r="N23" s="59">
        <f t="shared" si="3"/>
        <v>0</v>
      </c>
      <c r="O23" s="58"/>
      <c r="P23" s="64">
        <f t="shared" si="4"/>
        <v>0</v>
      </c>
      <c r="Q23" s="52">
        <f t="shared" si="5"/>
        <v>0</v>
      </c>
      <c r="R23" s="151">
        <f t="shared" si="6"/>
        <v>0</v>
      </c>
      <c r="S23" s="144"/>
    </row>
    <row r="24" spans="2:19">
      <c r="B24" s="144"/>
      <c r="C24" s="39"/>
      <c r="D24" s="34"/>
      <c r="E24" s="40"/>
      <c r="F24" s="73"/>
      <c r="G24" s="58"/>
      <c r="H24" s="59"/>
      <c r="I24" s="58"/>
      <c r="J24" s="59">
        <f t="shared" si="1"/>
        <v>0</v>
      </c>
      <c r="K24" s="58"/>
      <c r="L24" s="59">
        <f t="shared" si="2"/>
        <v>0</v>
      </c>
      <c r="M24" s="58"/>
      <c r="N24" s="59">
        <f t="shared" si="3"/>
        <v>0</v>
      </c>
      <c r="O24" s="58"/>
      <c r="P24" s="64">
        <f t="shared" si="4"/>
        <v>0</v>
      </c>
      <c r="Q24" s="52">
        <f t="shared" si="5"/>
        <v>0</v>
      </c>
      <c r="R24" s="151">
        <f t="shared" si="6"/>
        <v>0</v>
      </c>
      <c r="S24" s="144"/>
    </row>
    <row r="25" spans="2:19">
      <c r="B25" s="144"/>
      <c r="C25" s="39"/>
      <c r="D25" s="34"/>
      <c r="E25" s="40"/>
      <c r="F25" s="73"/>
      <c r="G25" s="58"/>
      <c r="H25" s="59"/>
      <c r="I25" s="58"/>
      <c r="J25" s="59">
        <f t="shared" si="1"/>
        <v>0</v>
      </c>
      <c r="K25" s="58"/>
      <c r="L25" s="59">
        <f t="shared" si="2"/>
        <v>0</v>
      </c>
      <c r="M25" s="58"/>
      <c r="N25" s="59">
        <f t="shared" si="3"/>
        <v>0</v>
      </c>
      <c r="O25" s="58"/>
      <c r="P25" s="64">
        <f t="shared" si="4"/>
        <v>0</v>
      </c>
      <c r="Q25" s="52">
        <f t="shared" si="5"/>
        <v>0</v>
      </c>
      <c r="R25" s="151">
        <f t="shared" si="6"/>
        <v>0</v>
      </c>
      <c r="S25" s="144"/>
    </row>
    <row r="26" spans="2:19">
      <c r="B26" s="144"/>
      <c r="C26" s="39"/>
      <c r="D26" s="34"/>
      <c r="E26" s="40"/>
      <c r="F26" s="73"/>
      <c r="G26" s="58"/>
      <c r="H26" s="59"/>
      <c r="I26" s="58"/>
      <c r="J26" s="59">
        <f t="shared" si="1"/>
        <v>0</v>
      </c>
      <c r="K26" s="58"/>
      <c r="L26" s="59">
        <f t="shared" si="2"/>
        <v>0</v>
      </c>
      <c r="M26" s="58"/>
      <c r="N26" s="59">
        <f t="shared" si="3"/>
        <v>0</v>
      </c>
      <c r="O26" s="58"/>
      <c r="P26" s="64">
        <f t="shared" si="4"/>
        <v>0</v>
      </c>
      <c r="Q26" s="52">
        <f t="shared" si="5"/>
        <v>0</v>
      </c>
      <c r="R26" s="151">
        <f t="shared" si="6"/>
        <v>0</v>
      </c>
      <c r="S26" s="144"/>
    </row>
    <row r="27" spans="2:19">
      <c r="B27" s="144"/>
      <c r="C27" s="39"/>
      <c r="D27" s="34"/>
      <c r="E27" s="40"/>
      <c r="F27" s="73"/>
      <c r="G27" s="58"/>
      <c r="H27" s="59"/>
      <c r="I27" s="58"/>
      <c r="J27" s="59">
        <f t="shared" si="1"/>
        <v>0</v>
      </c>
      <c r="K27" s="58"/>
      <c r="L27" s="59">
        <f t="shared" si="2"/>
        <v>0</v>
      </c>
      <c r="M27" s="58"/>
      <c r="N27" s="59">
        <f t="shared" si="3"/>
        <v>0</v>
      </c>
      <c r="O27" s="58"/>
      <c r="P27" s="64">
        <f t="shared" si="4"/>
        <v>0</v>
      </c>
      <c r="Q27" s="52">
        <f t="shared" si="5"/>
        <v>0</v>
      </c>
      <c r="R27" s="151">
        <f t="shared" si="6"/>
        <v>0</v>
      </c>
      <c r="S27" s="144"/>
    </row>
    <row r="28" spans="2:19">
      <c r="B28" s="144"/>
      <c r="C28" s="39"/>
      <c r="D28" s="34"/>
      <c r="E28" s="40"/>
      <c r="F28" s="73"/>
      <c r="G28" s="58"/>
      <c r="H28" s="59"/>
      <c r="I28" s="58"/>
      <c r="J28" s="59">
        <f t="shared" si="1"/>
        <v>0</v>
      </c>
      <c r="K28" s="58"/>
      <c r="L28" s="59">
        <f t="shared" si="2"/>
        <v>0</v>
      </c>
      <c r="M28" s="58"/>
      <c r="N28" s="59">
        <f t="shared" si="3"/>
        <v>0</v>
      </c>
      <c r="O28" s="58"/>
      <c r="P28" s="64">
        <f t="shared" si="4"/>
        <v>0</v>
      </c>
      <c r="Q28" s="52">
        <f t="shared" si="5"/>
        <v>0</v>
      </c>
      <c r="R28" s="151">
        <f t="shared" si="6"/>
        <v>0</v>
      </c>
      <c r="S28" s="144"/>
    </row>
    <row r="29" spans="2:19">
      <c r="B29" s="144"/>
      <c r="C29" s="39"/>
      <c r="D29" s="34" t="s">
        <v>34</v>
      </c>
      <c r="E29" s="40"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44"/>
    </row>
    <row r="30" spans="2:19">
      <c r="B30" s="144"/>
      <c r="C30" s="39"/>
      <c r="D30" s="34" t="s">
        <v>34</v>
      </c>
      <c r="E30" s="40"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44"/>
    </row>
    <row r="31" spans="2:19">
      <c r="B31" s="144"/>
      <c r="C31" s="39"/>
      <c r="D31" s="34" t="s">
        <v>34</v>
      </c>
      <c r="E31" s="40"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44"/>
    </row>
    <row r="32" spans="2:19">
      <c r="B32" s="144"/>
      <c r="C32" s="39"/>
      <c r="D32" s="34" t="s">
        <v>34</v>
      </c>
      <c r="E32" s="40"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44"/>
    </row>
    <row r="33" spans="2:19">
      <c r="B33" s="144"/>
      <c r="C33" s="39"/>
      <c r="D33" s="34" t="s">
        <v>34</v>
      </c>
      <c r="E33" s="40"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44"/>
    </row>
    <row r="34" spans="2:19">
      <c r="B34" s="144"/>
      <c r="C34" s="39"/>
      <c r="D34" s="34" t="s">
        <v>34</v>
      </c>
      <c r="E34" s="40"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44"/>
    </row>
    <row r="35" spans="2:19">
      <c r="B35" s="144"/>
      <c r="C35" s="39"/>
      <c r="D35" s="34" t="s">
        <v>34</v>
      </c>
      <c r="E35" s="40"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44"/>
    </row>
    <row r="36" spans="2:19">
      <c r="B36" s="144"/>
      <c r="C36" s="39"/>
      <c r="D36" s="34" t="s">
        <v>34</v>
      </c>
      <c r="E36" s="40"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44"/>
    </row>
    <row r="37" spans="2:19">
      <c r="B37" s="144"/>
      <c r="C37" s="39"/>
      <c r="D37" s="34" t="s">
        <v>34</v>
      </c>
      <c r="E37" s="40"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44"/>
    </row>
    <row r="38" spans="2:19">
      <c r="B38" s="144"/>
      <c r="C38" s="39"/>
      <c r="D38" s="34" t="s">
        <v>34</v>
      </c>
      <c r="E38" s="40"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44"/>
    </row>
    <row r="39" spans="2:19">
      <c r="B39" s="144"/>
      <c r="C39" s="39"/>
      <c r="D39" s="34" t="s">
        <v>34</v>
      </c>
      <c r="E39" s="40"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44"/>
    </row>
    <row r="40" spans="2:19">
      <c r="B40" s="144"/>
      <c r="C40" s="39"/>
      <c r="D40" s="34" t="s">
        <v>34</v>
      </c>
      <c r="E40" s="40"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44"/>
    </row>
    <row r="41" spans="2:19">
      <c r="B41" s="144"/>
      <c r="C41" s="39"/>
      <c r="D41" s="34" t="s">
        <v>34</v>
      </c>
      <c r="E41" s="40"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44"/>
    </row>
    <row r="42" spans="2:19">
      <c r="B42" s="144"/>
      <c r="C42" s="39"/>
      <c r="D42" s="34" t="s">
        <v>34</v>
      </c>
      <c r="E42" s="40"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44"/>
    </row>
    <row r="43" spans="2:19">
      <c r="B43" s="144"/>
      <c r="C43" s="39"/>
      <c r="D43" s="34" t="s">
        <v>34</v>
      </c>
      <c r="E43" s="40"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44"/>
    </row>
    <row r="44" spans="2:19">
      <c r="B44" s="144"/>
      <c r="C44" s="39"/>
      <c r="D44" s="34" t="s">
        <v>34</v>
      </c>
      <c r="E44" s="40"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44"/>
    </row>
    <row r="45" spans="2:19">
      <c r="B45" s="144"/>
      <c r="C45" s="39"/>
      <c r="D45" s="34" t="s">
        <v>34</v>
      </c>
      <c r="E45" s="40"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44"/>
    </row>
    <row r="46" spans="2:19">
      <c r="B46" s="144"/>
      <c r="C46" s="39"/>
      <c r="D46" s="34" t="s">
        <v>34</v>
      </c>
      <c r="E46" s="40"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44"/>
    </row>
    <row r="47" spans="2:19">
      <c r="B47" s="144"/>
      <c r="C47" s="39"/>
      <c r="D47" s="34" t="s">
        <v>34</v>
      </c>
      <c r="E47" s="40"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44"/>
    </row>
    <row r="48" spans="2:19">
      <c r="B48" s="144"/>
      <c r="C48" s="39"/>
      <c r="D48" s="34" t="s">
        <v>34</v>
      </c>
      <c r="E48" s="40"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44"/>
    </row>
    <row r="49" spans="2:19">
      <c r="B49" s="144"/>
      <c r="C49" s="39"/>
      <c r="D49" s="34" t="s">
        <v>34</v>
      </c>
      <c r="E49" s="40" t="str">
        <f>IFERROR(VLOOKUP($D49,'START - APPLICATION DETAILS'!$C$21:$D$60,2,0),"")</f>
        <v/>
      </c>
      <c r="F49" s="73">
        <v>1</v>
      </c>
      <c r="G49" s="58"/>
      <c r="H49" s="59">
        <f t="shared" ref="H49:H62" si="7">G49*F49</f>
        <v>0</v>
      </c>
      <c r="I49" s="58"/>
      <c r="J49" s="59">
        <f t="shared" ref="J49:J62" si="8">I49*F49</f>
        <v>0</v>
      </c>
      <c r="K49" s="58"/>
      <c r="L49" s="59">
        <f t="shared" ref="L49:L62" si="9">K49*F49</f>
        <v>0</v>
      </c>
      <c r="M49" s="58"/>
      <c r="N49" s="59">
        <f t="shared" ref="N49:N62" si="10">M49*F49</f>
        <v>0</v>
      </c>
      <c r="O49" s="58"/>
      <c r="P49" s="64">
        <f t="shared" ref="P49:P62" si="11">O49*F49</f>
        <v>0</v>
      </c>
      <c r="Q49" s="52">
        <f t="shared" ref="Q49:Q62" si="12">G49+I49+K49+M49+O49</f>
        <v>0</v>
      </c>
      <c r="R49" s="151">
        <f t="shared" ref="R49:R62" si="13">H49+J49+L49+N49+P49</f>
        <v>0</v>
      </c>
      <c r="S49" s="144"/>
    </row>
    <row r="50" spans="2:19">
      <c r="B50" s="144"/>
      <c r="C50" s="39"/>
      <c r="D50" s="34" t="s">
        <v>34</v>
      </c>
      <c r="E50" s="40" t="str">
        <f>IFERROR(VLOOKUP($D50,'START - APPLICATION DETAILS'!$C$21:$D$60,2,0),"")</f>
        <v/>
      </c>
      <c r="F50" s="73">
        <v>1</v>
      </c>
      <c r="G50" s="58"/>
      <c r="H50" s="59">
        <f t="shared" si="7"/>
        <v>0</v>
      </c>
      <c r="I50" s="58"/>
      <c r="J50" s="59">
        <f t="shared" si="8"/>
        <v>0</v>
      </c>
      <c r="K50" s="58"/>
      <c r="L50" s="59">
        <f t="shared" si="9"/>
        <v>0</v>
      </c>
      <c r="M50" s="58"/>
      <c r="N50" s="59">
        <f t="shared" si="10"/>
        <v>0</v>
      </c>
      <c r="O50" s="58"/>
      <c r="P50" s="64">
        <f t="shared" si="11"/>
        <v>0</v>
      </c>
      <c r="Q50" s="52">
        <f t="shared" si="12"/>
        <v>0</v>
      </c>
      <c r="R50" s="151">
        <f t="shared" si="13"/>
        <v>0</v>
      </c>
      <c r="S50" s="144"/>
    </row>
    <row r="51" spans="2:19">
      <c r="B51" s="144"/>
      <c r="C51" s="39"/>
      <c r="D51" s="34" t="s">
        <v>34</v>
      </c>
      <c r="E51" s="40" t="str">
        <f>IFERROR(VLOOKUP($D51,'START - APPLICATION DETAILS'!$C$21:$D$60,2,0),"")</f>
        <v/>
      </c>
      <c r="F51" s="73">
        <v>1</v>
      </c>
      <c r="G51" s="58"/>
      <c r="H51" s="59">
        <f t="shared" si="7"/>
        <v>0</v>
      </c>
      <c r="I51" s="58"/>
      <c r="J51" s="59">
        <f t="shared" si="8"/>
        <v>0</v>
      </c>
      <c r="K51" s="58"/>
      <c r="L51" s="59">
        <f t="shared" si="9"/>
        <v>0</v>
      </c>
      <c r="M51" s="58"/>
      <c r="N51" s="59">
        <f t="shared" si="10"/>
        <v>0</v>
      </c>
      <c r="O51" s="58"/>
      <c r="P51" s="64">
        <f t="shared" si="11"/>
        <v>0</v>
      </c>
      <c r="Q51" s="52">
        <f t="shared" si="12"/>
        <v>0</v>
      </c>
      <c r="R51" s="151">
        <f t="shared" si="13"/>
        <v>0</v>
      </c>
      <c r="S51" s="144"/>
    </row>
    <row r="52" spans="2:19">
      <c r="B52" s="144"/>
      <c r="C52" s="39"/>
      <c r="D52" s="34" t="s">
        <v>34</v>
      </c>
      <c r="E52" s="40" t="str">
        <f>IFERROR(VLOOKUP($D52,'START - APPLICATION DETAILS'!$C$21:$D$60,2,0),"")</f>
        <v/>
      </c>
      <c r="F52" s="73">
        <v>1</v>
      </c>
      <c r="G52" s="58"/>
      <c r="H52" s="59">
        <f t="shared" si="7"/>
        <v>0</v>
      </c>
      <c r="I52" s="58"/>
      <c r="J52" s="59">
        <f t="shared" si="8"/>
        <v>0</v>
      </c>
      <c r="K52" s="58"/>
      <c r="L52" s="59">
        <f t="shared" si="9"/>
        <v>0</v>
      </c>
      <c r="M52" s="58"/>
      <c r="N52" s="59">
        <f t="shared" si="10"/>
        <v>0</v>
      </c>
      <c r="O52" s="58"/>
      <c r="P52" s="64">
        <f t="shared" si="11"/>
        <v>0</v>
      </c>
      <c r="Q52" s="52">
        <f t="shared" si="12"/>
        <v>0</v>
      </c>
      <c r="R52" s="151">
        <f t="shared" si="13"/>
        <v>0</v>
      </c>
      <c r="S52" s="144"/>
    </row>
    <row r="53" spans="2:19">
      <c r="B53" s="144"/>
      <c r="C53" s="39"/>
      <c r="D53" s="34" t="s">
        <v>34</v>
      </c>
      <c r="E53" s="40" t="str">
        <f>IFERROR(VLOOKUP($D53,'START - APPLICATION DETAILS'!$C$21:$D$60,2,0),"")</f>
        <v/>
      </c>
      <c r="F53" s="73">
        <v>1</v>
      </c>
      <c r="G53" s="58"/>
      <c r="H53" s="59">
        <f t="shared" si="7"/>
        <v>0</v>
      </c>
      <c r="I53" s="58"/>
      <c r="J53" s="59">
        <f t="shared" si="8"/>
        <v>0</v>
      </c>
      <c r="K53" s="58"/>
      <c r="L53" s="59">
        <f t="shared" si="9"/>
        <v>0</v>
      </c>
      <c r="M53" s="58"/>
      <c r="N53" s="59">
        <f t="shared" si="10"/>
        <v>0</v>
      </c>
      <c r="O53" s="58"/>
      <c r="P53" s="64">
        <f t="shared" si="11"/>
        <v>0</v>
      </c>
      <c r="Q53" s="52">
        <f t="shared" si="12"/>
        <v>0</v>
      </c>
      <c r="R53" s="151">
        <f t="shared" si="13"/>
        <v>0</v>
      </c>
      <c r="S53" s="144"/>
    </row>
    <row r="54" spans="2:19">
      <c r="B54" s="144"/>
      <c r="C54" s="39"/>
      <c r="D54" s="34" t="s">
        <v>34</v>
      </c>
      <c r="E54" s="40" t="str">
        <f>IFERROR(VLOOKUP($D54,'START - APPLICATION DETAILS'!$C$21:$D$60,2,0),"")</f>
        <v/>
      </c>
      <c r="F54" s="73">
        <v>1</v>
      </c>
      <c r="G54" s="58"/>
      <c r="H54" s="59">
        <f t="shared" si="7"/>
        <v>0</v>
      </c>
      <c r="I54" s="58"/>
      <c r="J54" s="59">
        <f t="shared" si="8"/>
        <v>0</v>
      </c>
      <c r="K54" s="58"/>
      <c r="L54" s="59">
        <f t="shared" si="9"/>
        <v>0</v>
      </c>
      <c r="M54" s="58"/>
      <c r="N54" s="59">
        <f t="shared" si="10"/>
        <v>0</v>
      </c>
      <c r="O54" s="58"/>
      <c r="P54" s="64">
        <f t="shared" si="11"/>
        <v>0</v>
      </c>
      <c r="Q54" s="52">
        <f t="shared" si="12"/>
        <v>0</v>
      </c>
      <c r="R54" s="151">
        <f t="shared" si="13"/>
        <v>0</v>
      </c>
      <c r="S54" s="144"/>
    </row>
    <row r="55" spans="2:19" ht="12" customHeight="1">
      <c r="B55" s="144"/>
      <c r="C55" s="39"/>
      <c r="D55" s="34" t="s">
        <v>34</v>
      </c>
      <c r="E55" s="40" t="str">
        <f>IFERROR(VLOOKUP($D55,'START - APPLICATION DETAILS'!$C$21:$D$60,2,0),"")</f>
        <v/>
      </c>
      <c r="F55" s="73">
        <v>1</v>
      </c>
      <c r="G55" s="58"/>
      <c r="H55" s="59">
        <f t="shared" si="7"/>
        <v>0</v>
      </c>
      <c r="I55" s="58"/>
      <c r="J55" s="59">
        <f t="shared" si="8"/>
        <v>0</v>
      </c>
      <c r="K55" s="58"/>
      <c r="L55" s="59">
        <f t="shared" si="9"/>
        <v>0</v>
      </c>
      <c r="M55" s="58"/>
      <c r="N55" s="59">
        <f t="shared" si="10"/>
        <v>0</v>
      </c>
      <c r="O55" s="58"/>
      <c r="P55" s="64">
        <f t="shared" si="11"/>
        <v>0</v>
      </c>
      <c r="Q55" s="52">
        <f t="shared" si="12"/>
        <v>0</v>
      </c>
      <c r="R55" s="151">
        <f t="shared" si="13"/>
        <v>0</v>
      </c>
      <c r="S55" s="144"/>
    </row>
    <row r="56" spans="2:19">
      <c r="B56" s="144"/>
      <c r="C56" s="39"/>
      <c r="D56" s="34" t="s">
        <v>34</v>
      </c>
      <c r="E56" s="40" t="str">
        <f>IFERROR(VLOOKUP($D56,'START - APPLICATION DETAILS'!$C$21:$D$60,2,0),"")</f>
        <v/>
      </c>
      <c r="F56" s="73">
        <v>1</v>
      </c>
      <c r="G56" s="58"/>
      <c r="H56" s="59">
        <f t="shared" si="7"/>
        <v>0</v>
      </c>
      <c r="I56" s="58"/>
      <c r="J56" s="59">
        <f t="shared" si="8"/>
        <v>0</v>
      </c>
      <c r="K56" s="58"/>
      <c r="L56" s="59">
        <f t="shared" si="9"/>
        <v>0</v>
      </c>
      <c r="M56" s="58"/>
      <c r="N56" s="59">
        <f t="shared" si="10"/>
        <v>0</v>
      </c>
      <c r="O56" s="58"/>
      <c r="P56" s="64">
        <f t="shared" si="11"/>
        <v>0</v>
      </c>
      <c r="Q56" s="52">
        <f t="shared" si="12"/>
        <v>0</v>
      </c>
      <c r="R56" s="151">
        <f t="shared" si="13"/>
        <v>0</v>
      </c>
      <c r="S56" s="144"/>
    </row>
    <row r="57" spans="2:19">
      <c r="B57" s="144"/>
      <c r="C57" s="39"/>
      <c r="D57" s="34" t="s">
        <v>34</v>
      </c>
      <c r="E57" s="40" t="str">
        <f>IFERROR(VLOOKUP($D57,'START - APPLICATION DETAILS'!$C$21:$D$60,2,0),"")</f>
        <v/>
      </c>
      <c r="F57" s="73">
        <v>1</v>
      </c>
      <c r="G57" s="58"/>
      <c r="H57" s="59">
        <f t="shared" si="7"/>
        <v>0</v>
      </c>
      <c r="I57" s="58"/>
      <c r="J57" s="59">
        <f t="shared" si="8"/>
        <v>0</v>
      </c>
      <c r="K57" s="58"/>
      <c r="L57" s="59">
        <f t="shared" si="9"/>
        <v>0</v>
      </c>
      <c r="M57" s="58"/>
      <c r="N57" s="59">
        <f t="shared" si="10"/>
        <v>0</v>
      </c>
      <c r="O57" s="58"/>
      <c r="P57" s="64">
        <f t="shared" si="11"/>
        <v>0</v>
      </c>
      <c r="Q57" s="52">
        <f t="shared" si="12"/>
        <v>0</v>
      </c>
      <c r="R57" s="151">
        <f t="shared" si="13"/>
        <v>0</v>
      </c>
      <c r="S57" s="144"/>
    </row>
    <row r="58" spans="2:19">
      <c r="B58" s="144"/>
      <c r="C58" s="39"/>
      <c r="D58" s="34" t="s">
        <v>34</v>
      </c>
      <c r="E58" s="40" t="str">
        <f>IFERROR(VLOOKUP($D58,'START - APPLICATION DETAILS'!$C$21:$D$60,2,0),"")</f>
        <v/>
      </c>
      <c r="F58" s="73">
        <v>1</v>
      </c>
      <c r="G58" s="58"/>
      <c r="H58" s="59">
        <f t="shared" si="7"/>
        <v>0</v>
      </c>
      <c r="I58" s="58"/>
      <c r="J58" s="59">
        <f t="shared" si="8"/>
        <v>0</v>
      </c>
      <c r="K58" s="58"/>
      <c r="L58" s="59">
        <f t="shared" si="9"/>
        <v>0</v>
      </c>
      <c r="M58" s="58"/>
      <c r="N58" s="59">
        <f t="shared" si="10"/>
        <v>0</v>
      </c>
      <c r="O58" s="58"/>
      <c r="P58" s="64">
        <f t="shared" si="11"/>
        <v>0</v>
      </c>
      <c r="Q58" s="52">
        <f t="shared" si="12"/>
        <v>0</v>
      </c>
      <c r="R58" s="151">
        <f t="shared" si="13"/>
        <v>0</v>
      </c>
      <c r="S58" s="144"/>
    </row>
    <row r="59" spans="2:19">
      <c r="B59" s="144"/>
      <c r="C59" s="39"/>
      <c r="D59" s="34" t="s">
        <v>34</v>
      </c>
      <c r="E59" s="40" t="str">
        <f>IFERROR(VLOOKUP($D59,'START - APPLICATION DETAILS'!$C$21:$D$60,2,0),"")</f>
        <v/>
      </c>
      <c r="F59" s="73">
        <v>1</v>
      </c>
      <c r="G59" s="58"/>
      <c r="H59" s="59">
        <f t="shared" si="7"/>
        <v>0</v>
      </c>
      <c r="I59" s="58"/>
      <c r="J59" s="59">
        <f t="shared" si="8"/>
        <v>0</v>
      </c>
      <c r="K59" s="58"/>
      <c r="L59" s="59">
        <f t="shared" si="9"/>
        <v>0</v>
      </c>
      <c r="M59" s="58"/>
      <c r="N59" s="59">
        <f t="shared" si="10"/>
        <v>0</v>
      </c>
      <c r="O59" s="58"/>
      <c r="P59" s="64">
        <f t="shared" si="11"/>
        <v>0</v>
      </c>
      <c r="Q59" s="52">
        <f t="shared" si="12"/>
        <v>0</v>
      </c>
      <c r="R59" s="151">
        <f t="shared" si="13"/>
        <v>0</v>
      </c>
      <c r="S59" s="144"/>
    </row>
    <row r="60" spans="2:19">
      <c r="B60" s="144"/>
      <c r="C60" s="39"/>
      <c r="D60" s="34" t="s">
        <v>34</v>
      </c>
      <c r="E60" s="40" t="str">
        <f>IFERROR(VLOOKUP($D60,'START - APPLICATION DETAILS'!$C$21:$D$60,2,0),"")</f>
        <v/>
      </c>
      <c r="F60" s="73">
        <v>1</v>
      </c>
      <c r="G60" s="58"/>
      <c r="H60" s="59">
        <f t="shared" si="7"/>
        <v>0</v>
      </c>
      <c r="I60" s="58"/>
      <c r="J60" s="59">
        <f t="shared" si="8"/>
        <v>0</v>
      </c>
      <c r="K60" s="58"/>
      <c r="L60" s="59">
        <f t="shared" si="9"/>
        <v>0</v>
      </c>
      <c r="M60" s="58"/>
      <c r="N60" s="59">
        <f t="shared" si="10"/>
        <v>0</v>
      </c>
      <c r="O60" s="58"/>
      <c r="P60" s="64">
        <f t="shared" si="11"/>
        <v>0</v>
      </c>
      <c r="Q60" s="52">
        <f t="shared" si="12"/>
        <v>0</v>
      </c>
      <c r="R60" s="151">
        <f t="shared" si="13"/>
        <v>0</v>
      </c>
      <c r="S60" s="144"/>
    </row>
    <row r="61" spans="2:19">
      <c r="B61" s="144"/>
      <c r="C61" s="39"/>
      <c r="D61" s="34" t="s">
        <v>34</v>
      </c>
      <c r="E61" s="40" t="str">
        <f>IFERROR(VLOOKUP($D61,'START - APPLICATION DETAILS'!$C$21:$D$60,2,0),"")</f>
        <v/>
      </c>
      <c r="F61" s="73">
        <v>1</v>
      </c>
      <c r="G61" s="58"/>
      <c r="H61" s="59">
        <f t="shared" si="7"/>
        <v>0</v>
      </c>
      <c r="I61" s="58"/>
      <c r="J61" s="59">
        <f t="shared" si="8"/>
        <v>0</v>
      </c>
      <c r="K61" s="58"/>
      <c r="L61" s="59">
        <f t="shared" si="9"/>
        <v>0</v>
      </c>
      <c r="M61" s="58"/>
      <c r="N61" s="59">
        <f t="shared" si="10"/>
        <v>0</v>
      </c>
      <c r="O61" s="58"/>
      <c r="P61" s="64">
        <f t="shared" si="11"/>
        <v>0</v>
      </c>
      <c r="Q61" s="52">
        <f t="shared" si="12"/>
        <v>0</v>
      </c>
      <c r="R61" s="151">
        <f t="shared" si="13"/>
        <v>0</v>
      </c>
      <c r="S61" s="144"/>
    </row>
    <row r="62" spans="2:19" ht="15.75" thickBot="1">
      <c r="B62" s="144"/>
      <c r="C62" s="39"/>
      <c r="D62" s="34" t="s">
        <v>34</v>
      </c>
      <c r="E62" s="40" t="str">
        <f>IFERROR(VLOOKUP($D62,'START - APPLICATION DETAILS'!$C$21:$D$60,2,0),"")</f>
        <v/>
      </c>
      <c r="F62" s="73">
        <v>1</v>
      </c>
      <c r="G62" s="58"/>
      <c r="H62" s="59">
        <f t="shared" si="7"/>
        <v>0</v>
      </c>
      <c r="I62" s="58"/>
      <c r="J62" s="59">
        <f t="shared" si="8"/>
        <v>0</v>
      </c>
      <c r="K62" s="58"/>
      <c r="L62" s="59">
        <f t="shared" si="9"/>
        <v>0</v>
      </c>
      <c r="M62" s="58"/>
      <c r="N62" s="59">
        <f t="shared" si="10"/>
        <v>0</v>
      </c>
      <c r="O62" s="58"/>
      <c r="P62" s="64">
        <f t="shared" si="11"/>
        <v>0</v>
      </c>
      <c r="Q62" s="52">
        <f t="shared" si="12"/>
        <v>0</v>
      </c>
      <c r="R62" s="151">
        <f t="shared" si="13"/>
        <v>0</v>
      </c>
      <c r="S62" s="144"/>
    </row>
    <row r="63" spans="2:19" thickBot="1">
      <c r="B63" s="144"/>
      <c r="C63" s="37"/>
      <c r="D63" s="38"/>
      <c r="E63" s="38"/>
      <c r="F63" s="42"/>
      <c r="G63" s="70">
        <f t="shared" ref="G63:R63" si="14">SUM(G12:G62)</f>
        <v>0</v>
      </c>
      <c r="H63" s="70">
        <f t="shared" si="14"/>
        <v>0</v>
      </c>
      <c r="I63" s="70">
        <f t="shared" si="14"/>
        <v>0</v>
      </c>
      <c r="J63" s="70">
        <f t="shared" si="14"/>
        <v>0</v>
      </c>
      <c r="K63" s="70">
        <f t="shared" si="14"/>
        <v>0</v>
      </c>
      <c r="L63" s="70">
        <f t="shared" si="14"/>
        <v>0</v>
      </c>
      <c r="M63" s="70">
        <f t="shared" si="14"/>
        <v>0</v>
      </c>
      <c r="N63" s="70">
        <f t="shared" si="14"/>
        <v>0</v>
      </c>
      <c r="O63" s="70">
        <f t="shared" si="14"/>
        <v>0</v>
      </c>
      <c r="P63" s="71">
        <f t="shared" si="14"/>
        <v>0</v>
      </c>
      <c r="Q63" s="54">
        <f t="shared" si="14"/>
        <v>0</v>
      </c>
      <c r="R63" s="72">
        <f t="shared" si="14"/>
        <v>0</v>
      </c>
      <c r="S63" s="144"/>
    </row>
    <row r="64" spans="2:19" ht="7.5" customHeight="1">
      <c r="B64" s="144"/>
      <c r="C64" s="144"/>
      <c r="D64" s="144"/>
      <c r="E64" s="144"/>
      <c r="F64" s="144"/>
      <c r="G64" s="144"/>
      <c r="H64" s="144"/>
      <c r="I64" s="144"/>
      <c r="J64" s="144"/>
      <c r="K64" s="144"/>
      <c r="L64" s="144"/>
      <c r="M64" s="144"/>
      <c r="N64" s="144"/>
      <c r="O64" s="144"/>
      <c r="P64" s="144"/>
      <c r="Q64" s="144"/>
      <c r="R64" s="144"/>
      <c r="S64" s="144"/>
    </row>
    <row r="65" spans="2:19" ht="7.5" customHeight="1">
      <c r="B65" s="144"/>
      <c r="C65" s="144"/>
      <c r="D65" s="144"/>
      <c r="E65" s="144"/>
      <c r="F65" s="144"/>
      <c r="G65" s="144"/>
      <c r="H65" s="144"/>
      <c r="I65" s="144"/>
      <c r="J65" s="144"/>
      <c r="K65" s="144"/>
      <c r="L65" s="144"/>
      <c r="M65" s="144"/>
      <c r="N65" s="144"/>
      <c r="O65" s="144"/>
      <c r="P65" s="144"/>
      <c r="Q65" s="144"/>
      <c r="R65" s="144"/>
      <c r="S65" s="144"/>
    </row>
    <row r="66" spans="2:19" ht="15.75" customHeight="1">
      <c r="B66" s="144"/>
      <c r="C66" s="93" t="s">
        <v>123</v>
      </c>
      <c r="D66" s="148"/>
      <c r="E66" s="148"/>
      <c r="F66" s="148"/>
      <c r="G66" s="148"/>
      <c r="H66" s="148"/>
      <c r="I66" s="148"/>
      <c r="J66" s="148"/>
      <c r="K66" s="148"/>
      <c r="L66" s="148"/>
      <c r="M66" s="148"/>
      <c r="N66" s="148"/>
      <c r="O66" s="148"/>
      <c r="P66" s="148"/>
      <c r="Q66" s="148"/>
      <c r="R66" s="149"/>
      <c r="S66" s="250"/>
    </row>
    <row r="67" spans="2:19" ht="99.75" customHeight="1">
      <c r="B67" s="144"/>
      <c r="C67" s="310" t="s">
        <v>124</v>
      </c>
      <c r="D67" s="311"/>
      <c r="E67" s="311"/>
      <c r="F67" s="311"/>
      <c r="G67" s="311"/>
      <c r="H67" s="311"/>
      <c r="I67" s="311"/>
      <c r="J67" s="311"/>
      <c r="K67" s="311"/>
      <c r="L67" s="311"/>
      <c r="M67" s="311"/>
      <c r="N67" s="311"/>
      <c r="O67" s="311"/>
      <c r="P67" s="311"/>
      <c r="Q67" s="311"/>
      <c r="R67" s="312"/>
      <c r="S67" s="250"/>
    </row>
    <row r="68" spans="2:19" ht="7.5" customHeight="1">
      <c r="B68" s="144"/>
      <c r="C68" s="144"/>
      <c r="D68" s="144"/>
      <c r="E68" s="144"/>
      <c r="F68" s="144"/>
      <c r="G68" s="144"/>
      <c r="H68" s="144"/>
      <c r="I68" s="144"/>
      <c r="J68" s="144"/>
      <c r="K68" s="144"/>
      <c r="L68" s="144"/>
      <c r="M68" s="144"/>
      <c r="N68" s="144"/>
      <c r="O68" s="144"/>
      <c r="P68" s="144"/>
      <c r="Q68" s="144"/>
      <c r="R68" s="144"/>
      <c r="S68" s="144"/>
    </row>
    <row r="69" spans="2:19" ht="7.5" customHeight="1"/>
    <row r="70" spans="2:19" ht="14.25" hidden="1">
      <c r="C70" s="20" t="s">
        <v>125</v>
      </c>
      <c r="D70" s="21" t="s">
        <v>61</v>
      </c>
    </row>
    <row r="71" spans="2:19" ht="14.25" hidden="1">
      <c r="C71" s="152" t="s">
        <v>34</v>
      </c>
      <c r="D71" s="152" t="s">
        <v>34</v>
      </c>
    </row>
    <row r="72" spans="2:19" ht="14.25" hidden="1">
      <c r="B72" s="143">
        <v>1</v>
      </c>
      <c r="C72" s="152" t="s">
        <v>126</v>
      </c>
      <c r="D72" s="152" t="str">
        <f>IF('START - APPLICATION DETAILS'!C21="","",'START - APPLICATION DETAILS'!C21)</f>
        <v/>
      </c>
    </row>
    <row r="73" spans="2:19" ht="14.25" hidden="1">
      <c r="B73" s="143">
        <v>2</v>
      </c>
      <c r="C73" s="152" t="s">
        <v>127</v>
      </c>
      <c r="D73" s="152" t="str">
        <f>IF('START - APPLICATION DETAILS'!C22="","",'START - APPLICATION DETAILS'!C22)</f>
        <v/>
      </c>
    </row>
    <row r="74" spans="2:19" ht="14.25" hidden="1">
      <c r="B74" s="143">
        <v>3</v>
      </c>
      <c r="C74" s="152" t="s">
        <v>128</v>
      </c>
      <c r="D74" s="152" t="str">
        <f>IF('START - APPLICATION DETAILS'!C23="","",'START - APPLICATION DETAILS'!C23)</f>
        <v/>
      </c>
    </row>
    <row r="75" spans="2:19" ht="14.25" hidden="1">
      <c r="B75" s="143">
        <v>4</v>
      </c>
      <c r="C75" s="152" t="s">
        <v>129</v>
      </c>
      <c r="D75" s="152" t="str">
        <f>IF('START - APPLICATION DETAILS'!C24="","",'START - APPLICATION DETAILS'!C24)</f>
        <v/>
      </c>
    </row>
    <row r="76" spans="2:19" ht="14.25" hidden="1">
      <c r="B76" s="143">
        <v>5</v>
      </c>
      <c r="D76" s="152" t="str">
        <f>IF('START - APPLICATION DETAILS'!C25="","",'START - APPLICATION DETAILS'!C25)</f>
        <v/>
      </c>
    </row>
    <row r="77" spans="2:19" ht="14.25" hidden="1">
      <c r="B77" s="143">
        <v>6</v>
      </c>
      <c r="D77" s="152" t="str">
        <f>IF('START - APPLICATION DETAILS'!C26="","",'START - APPLICATION DETAILS'!C26)</f>
        <v/>
      </c>
    </row>
    <row r="78" spans="2:19" ht="14.25" hidden="1">
      <c r="B78" s="143">
        <v>7</v>
      </c>
      <c r="D78" s="152" t="str">
        <f>IF('START - APPLICATION DETAILS'!C27="","",'START - APPLICATION DETAILS'!C27)</f>
        <v/>
      </c>
    </row>
    <row r="79" spans="2:19" ht="14.25" hidden="1">
      <c r="B79" s="143">
        <v>8</v>
      </c>
      <c r="D79" s="152" t="str">
        <f>IF('START - APPLICATION DETAILS'!C28="","",'START - APPLICATION DETAILS'!C28)</f>
        <v/>
      </c>
    </row>
    <row r="80" spans="2:19" ht="14.25" hidden="1">
      <c r="B80" s="143">
        <v>9</v>
      </c>
      <c r="D80" s="152" t="str">
        <f>IF('START - APPLICATION DETAILS'!C29="","",'START - APPLICATION DETAILS'!C29)</f>
        <v/>
      </c>
    </row>
    <row r="81" spans="2:4" ht="14.25" hidden="1">
      <c r="B81" s="143">
        <v>10</v>
      </c>
      <c r="D81" s="152" t="str">
        <f>IF('START - APPLICATION DETAILS'!C30="","",'START - APPLICATION DETAILS'!C30)</f>
        <v/>
      </c>
    </row>
    <row r="82" spans="2:4" ht="14.25" hidden="1">
      <c r="B82" s="143">
        <v>11</v>
      </c>
      <c r="D82" s="152" t="str">
        <f>IF('START - APPLICATION DETAILS'!C31="","",'START - APPLICATION DETAILS'!C31)</f>
        <v/>
      </c>
    </row>
    <row r="83" spans="2:4" ht="14.25" hidden="1">
      <c r="B83" s="143">
        <v>12</v>
      </c>
      <c r="D83" s="152" t="str">
        <f>IF('START - APPLICATION DETAILS'!C32="","",'START - APPLICATION DETAILS'!C32)</f>
        <v/>
      </c>
    </row>
    <row r="84" spans="2:4" ht="14.25" hidden="1">
      <c r="B84" s="143">
        <v>13</v>
      </c>
      <c r="D84" s="152" t="str">
        <f>IF('START - APPLICATION DETAILS'!C33="","",'START - APPLICATION DETAILS'!C33)</f>
        <v/>
      </c>
    </row>
    <row r="85" spans="2:4" ht="14.25" hidden="1">
      <c r="B85" s="143">
        <v>14</v>
      </c>
      <c r="D85" s="152" t="str">
        <f>IF('START - APPLICATION DETAILS'!C34="","",'START - APPLICATION DETAILS'!C34)</f>
        <v/>
      </c>
    </row>
    <row r="86" spans="2:4" ht="14.25" hidden="1">
      <c r="B86" s="143">
        <v>15</v>
      </c>
      <c r="D86" s="152" t="str">
        <f>IF('START - APPLICATION DETAILS'!C35="","",'START - APPLICATION DETAILS'!C35)</f>
        <v/>
      </c>
    </row>
    <row r="87" spans="2:4" ht="14.25" hidden="1">
      <c r="B87" s="143">
        <v>16</v>
      </c>
      <c r="D87" s="152" t="str">
        <f>IF('START - APPLICATION DETAILS'!C36="","",'START - APPLICATION DETAILS'!C36)</f>
        <v/>
      </c>
    </row>
    <row r="88" spans="2:4" ht="14.25" hidden="1">
      <c r="B88" s="143">
        <v>17</v>
      </c>
      <c r="D88" s="152" t="str">
        <f>IF('START - APPLICATION DETAILS'!C37="","",'START - APPLICATION DETAILS'!C37)</f>
        <v/>
      </c>
    </row>
    <row r="89" spans="2:4" ht="14.25" hidden="1">
      <c r="B89" s="143">
        <v>18</v>
      </c>
      <c r="D89" s="152" t="str">
        <f>IF('START - APPLICATION DETAILS'!C38="","",'START - APPLICATION DETAILS'!C38)</f>
        <v/>
      </c>
    </row>
    <row r="90" spans="2:4" ht="14.25" hidden="1">
      <c r="B90" s="143">
        <v>19</v>
      </c>
      <c r="D90" s="152" t="str">
        <f>IF('START - APPLICATION DETAILS'!C39="","",'START - APPLICATION DETAILS'!C39)</f>
        <v/>
      </c>
    </row>
    <row r="91" spans="2:4" ht="14.25" hidden="1">
      <c r="B91" s="143">
        <v>20</v>
      </c>
      <c r="D91" s="152" t="str">
        <f>IF('START - APPLICATION DETAILS'!C40="","",'START - APPLICATION DETAILS'!C40)</f>
        <v/>
      </c>
    </row>
    <row r="92" spans="2:4" ht="14.25" hidden="1">
      <c r="D92" s="152" t="str">
        <f>IF('START - APPLICATION DETAILS'!C41="","",'START - APPLICATION DETAILS'!C41)</f>
        <v/>
      </c>
    </row>
    <row r="93" spans="2:4" ht="14.25" hidden="1">
      <c r="D93" s="152" t="str">
        <f>IF('START - APPLICATION DETAILS'!C42="","",'START - APPLICATION DETAILS'!C42)</f>
        <v/>
      </c>
    </row>
    <row r="94" spans="2:4" ht="14.25" hidden="1">
      <c r="D94" s="152" t="str">
        <f>IF('START - APPLICATION DETAILS'!C43="","",'START - APPLICATION DETAILS'!C43)</f>
        <v/>
      </c>
    </row>
    <row r="95" spans="2:4" ht="14.25" hidden="1">
      <c r="D95" s="152" t="str">
        <f>IF('START - APPLICATION DETAILS'!C44="","",'START - APPLICATION DETAILS'!C44)</f>
        <v/>
      </c>
    </row>
    <row r="96" spans="2:4" ht="14.25" hidden="1">
      <c r="D96" s="152" t="str">
        <f>IF('START - APPLICATION DETAILS'!C45="","",'START - APPLICATION DETAILS'!C45)</f>
        <v/>
      </c>
    </row>
    <row r="97" spans="4:4" ht="14.25" hidden="1">
      <c r="D97" s="152" t="str">
        <f>IF('START - APPLICATION DETAILS'!C46="","",'START - APPLICATION DETAILS'!C46)</f>
        <v/>
      </c>
    </row>
    <row r="98" spans="4:4" ht="14.25" hidden="1">
      <c r="D98" s="152" t="str">
        <f>IF('START - APPLICATION DETAILS'!C47="","",'START - APPLICATION DETAILS'!C47)</f>
        <v/>
      </c>
    </row>
    <row r="99" spans="4:4" ht="14.25" hidden="1">
      <c r="D99" s="152" t="str">
        <f>IF('START - APPLICATION DETAILS'!C48="","",'START - APPLICATION DETAILS'!C48)</f>
        <v/>
      </c>
    </row>
    <row r="100" spans="4:4" ht="14.25" hidden="1">
      <c r="D100" s="152" t="str">
        <f>IF('START - APPLICATION DETAILS'!C49="","",'START - APPLICATION DETAILS'!C49)</f>
        <v/>
      </c>
    </row>
    <row r="101" spans="4:4" ht="14.25" hidden="1">
      <c r="D101" s="152" t="str">
        <f>IF('START - APPLICATION DETAILS'!C50="","",'START - APPLICATION DETAILS'!C50)</f>
        <v/>
      </c>
    </row>
    <row r="102" spans="4:4" ht="14.25" hidden="1">
      <c r="D102" s="152" t="str">
        <f>IF('START - APPLICATION DETAILS'!C51="","",'START - APPLICATION DETAILS'!C51)</f>
        <v/>
      </c>
    </row>
    <row r="103" spans="4:4" ht="14.25" hidden="1">
      <c r="D103" s="152" t="str">
        <f>IF('START - APPLICATION DETAILS'!C52="","",'START - APPLICATION DETAILS'!C52)</f>
        <v/>
      </c>
    </row>
    <row r="104" spans="4:4" ht="14.25" hidden="1">
      <c r="D104" s="152" t="str">
        <f>IF('START - APPLICATION DETAILS'!C53="","",'START - APPLICATION DETAILS'!C53)</f>
        <v/>
      </c>
    </row>
    <row r="105" spans="4:4" ht="14.25" hidden="1">
      <c r="D105" s="152" t="str">
        <f>IF('START - APPLICATION DETAILS'!C54="","",'START - APPLICATION DETAILS'!C54)</f>
        <v/>
      </c>
    </row>
    <row r="106" spans="4:4" ht="14.25" hidden="1">
      <c r="D106" s="152" t="str">
        <f>IF('START - APPLICATION DETAILS'!C55="","",'START - APPLICATION DETAILS'!C55)</f>
        <v/>
      </c>
    </row>
    <row r="107" spans="4:4" ht="14.25" hidden="1">
      <c r="D107" s="152" t="str">
        <f>IF('START - APPLICATION DETAILS'!C56="","",'START - APPLICATION DETAILS'!C56)</f>
        <v/>
      </c>
    </row>
    <row r="108" spans="4:4" ht="14.25" hidden="1">
      <c r="D108" s="152" t="str">
        <f>IF('START - APPLICATION DETAILS'!C57="","",'START - APPLICATION DETAILS'!C57)</f>
        <v/>
      </c>
    </row>
    <row r="109" spans="4:4" ht="14.25" hidden="1">
      <c r="D109" s="152" t="str">
        <f>IF('START - APPLICATION DETAILS'!C58="","",'START - APPLICATION DETAILS'!C58)</f>
        <v/>
      </c>
    </row>
    <row r="110" spans="4:4" ht="14.25" hidden="1">
      <c r="D110" s="152" t="str">
        <f>IF('START - APPLICATION DETAILS'!C59="","",'START - APPLICATION DETAILS'!C59)</f>
        <v/>
      </c>
    </row>
    <row r="111" spans="4:4" ht="14.25" hidden="1">
      <c r="D111" s="152" t="str">
        <f>IF('START - APPLICATION DETAILS'!C60="","",'START - APPLICATION DETAILS'!C60)</f>
        <v/>
      </c>
    </row>
    <row r="112" spans="4:4"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sheetData>
  <sheetProtection algorithmName="SHA-512" hashValue="5HSdJl1rbOFiPE9ryOYJnT0Di1aSer+79rL6hplk07gNJycMrN+IJNXhN6LQQfiQ7rnsqBaOURPJykcvY8bogw==" saltValue="q9GW0Nq4DlyFXnJOajIBVA==" spinCount="100000" sheet="1" selectLockedCells="1" autoFilter="0"/>
  <autoFilter ref="C11:F11" xr:uid="{00000000-0009-0000-0000-00000E000000}"/>
  <mergeCells count="3">
    <mergeCell ref="C3:R3"/>
    <mergeCell ref="C9:R9"/>
    <mergeCell ref="C67:R67"/>
  </mergeCells>
  <conditionalFormatting sqref="C12:C62">
    <cfRule type="expression" dxfId="1" priority="2">
      <formula>AND(C12="",$R12&lt;&gt;0)</formula>
    </cfRule>
  </conditionalFormatting>
  <conditionalFormatting sqref="D12:D62">
    <cfRule type="expression" dxfId="0" priority="1">
      <formula>AND(D12="(Select)",$R12&lt;&gt;0)</formula>
    </cfRule>
  </conditionalFormatting>
  <dataValidations count="1">
    <dataValidation type="list" allowBlank="1" showInputMessage="1" showErrorMessage="1" sqref="D12:D62" xr:uid="{00000000-0002-0000-0E00-000000000000}">
      <formula1>$D$71:$D$111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pageSetUpPr fitToPage="1"/>
  </sheetPr>
  <dimension ref="A1:AA1000"/>
  <sheetViews>
    <sheetView showGridLines="0" workbookViewId="0">
      <selection activeCell="AB33" sqref="AB33"/>
    </sheetView>
  </sheetViews>
  <sheetFormatPr defaultColWidth="0" defaultRowHeight="0" customHeight="1" zeroHeight="1"/>
  <cols>
    <col min="1" max="2" width="1.42578125" style="143" customWidth="1"/>
    <col min="3" max="3" width="26.85546875" style="143" customWidth="1"/>
    <col min="4" max="5" width="18.140625" style="143" customWidth="1"/>
    <col min="6" max="8" width="18.140625" style="143" hidden="1" customWidth="1"/>
    <col min="9" max="9" width="18.140625" style="143" customWidth="1"/>
    <col min="10" max="11" width="1.42578125" style="143" customWidth="1"/>
    <col min="12" max="19" width="8" style="143" customWidth="1"/>
    <col min="20" max="26" width="7" style="143" customWidth="1"/>
    <col min="27" max="27" width="12.5703125" style="143" customWidth="1"/>
    <col min="28" max="16384" width="12.5703125" style="143" hidden="1"/>
  </cols>
  <sheetData>
    <row r="1" spans="1:26" ht="7.5" customHeight="1"/>
    <row r="2" spans="1:26" ht="7.5" customHeight="1">
      <c r="B2" s="144"/>
      <c r="C2" s="144"/>
      <c r="D2" s="144"/>
      <c r="E2" s="144"/>
      <c r="F2" s="144"/>
      <c r="G2" s="144"/>
      <c r="H2" s="144"/>
      <c r="I2" s="144"/>
      <c r="J2" s="144"/>
    </row>
    <row r="3" spans="1:26" ht="19.5" customHeight="1">
      <c r="B3" s="144"/>
      <c r="C3" s="253" t="s">
        <v>9</v>
      </c>
      <c r="D3" s="254"/>
      <c r="E3" s="254"/>
      <c r="F3" s="254"/>
      <c r="G3" s="254"/>
      <c r="H3" s="254"/>
      <c r="I3" s="255"/>
      <c r="J3" s="144"/>
    </row>
    <row r="4" spans="1:26" ht="7.5" customHeight="1">
      <c r="B4" s="144"/>
      <c r="C4" s="144"/>
      <c r="D4" s="144"/>
      <c r="E4" s="144"/>
      <c r="F4" s="144"/>
      <c r="G4" s="144"/>
      <c r="H4" s="144"/>
      <c r="I4" s="144"/>
      <c r="J4" s="144"/>
    </row>
    <row r="5" spans="1:26" ht="19.5" customHeight="1">
      <c r="A5" s="24"/>
      <c r="B5" s="25"/>
      <c r="C5" s="1" t="s">
        <v>10</v>
      </c>
      <c r="D5" s="78" t="str">
        <f>IF('START - APPLICATION DETAILS'!$D$13="","",'START - APPLICATION DETAILS'!$D$13)</f>
        <v/>
      </c>
      <c r="E5" s="145"/>
      <c r="F5" s="145"/>
      <c r="G5" s="145"/>
      <c r="H5" s="145"/>
      <c r="I5" s="146"/>
      <c r="J5" s="25"/>
      <c r="K5" s="24"/>
      <c r="L5" s="24"/>
      <c r="M5" s="24"/>
      <c r="N5" s="24"/>
      <c r="O5" s="24"/>
      <c r="P5" s="24"/>
      <c r="Q5" s="24"/>
      <c r="R5" s="24"/>
      <c r="S5" s="24"/>
      <c r="T5" s="24"/>
      <c r="U5" s="24"/>
      <c r="V5" s="24"/>
      <c r="W5" s="24"/>
      <c r="X5" s="24"/>
      <c r="Y5" s="24"/>
      <c r="Z5" s="24"/>
    </row>
    <row r="6" spans="1:26" ht="7.5" customHeight="1">
      <c r="A6" s="24"/>
      <c r="B6" s="25"/>
      <c r="C6" s="25"/>
      <c r="D6" s="147"/>
      <c r="E6" s="25"/>
      <c r="F6" s="25"/>
      <c r="G6" s="25"/>
      <c r="H6" s="25"/>
      <c r="I6" s="25"/>
      <c r="J6" s="25"/>
      <c r="K6" s="24"/>
      <c r="L6" s="24"/>
      <c r="M6" s="24"/>
      <c r="N6" s="24"/>
      <c r="O6" s="24"/>
      <c r="P6" s="24"/>
      <c r="Q6" s="24"/>
      <c r="R6" s="24"/>
      <c r="S6" s="24"/>
      <c r="T6" s="24"/>
      <c r="U6" s="24"/>
      <c r="V6" s="24"/>
      <c r="W6" s="24"/>
      <c r="X6" s="24"/>
      <c r="Y6" s="24"/>
      <c r="Z6" s="24"/>
    </row>
    <row r="7" spans="1:26" ht="19.5" customHeight="1">
      <c r="A7" s="24"/>
      <c r="B7" s="25"/>
      <c r="C7" s="2" t="s">
        <v>11</v>
      </c>
      <c r="D7" s="78" t="str">
        <f>IF('START - APPLICATION DETAILS'!$D$14="","",'START - APPLICATION DETAILS'!$D$14)</f>
        <v/>
      </c>
      <c r="E7" s="145"/>
      <c r="F7" s="145"/>
      <c r="G7" s="145"/>
      <c r="H7" s="145"/>
      <c r="I7" s="146"/>
      <c r="J7" s="25"/>
      <c r="K7" s="24"/>
      <c r="L7" s="24"/>
      <c r="M7" s="24"/>
      <c r="N7" s="24"/>
      <c r="O7" s="24"/>
      <c r="P7" s="24"/>
      <c r="Q7" s="24"/>
      <c r="R7" s="24"/>
      <c r="S7" s="24"/>
      <c r="T7" s="24"/>
      <c r="U7" s="24"/>
      <c r="V7" s="24"/>
      <c r="W7" s="24"/>
      <c r="X7" s="24"/>
      <c r="Y7" s="24"/>
      <c r="Z7" s="24"/>
    </row>
    <row r="8" spans="1:26" ht="7.5" customHeight="1">
      <c r="B8" s="144"/>
      <c r="C8" s="144"/>
      <c r="D8" s="144"/>
      <c r="E8" s="144"/>
      <c r="F8" s="144"/>
      <c r="G8" s="144"/>
      <c r="H8" s="144"/>
      <c r="I8" s="144"/>
      <c r="J8" s="144"/>
    </row>
    <row r="9" spans="1:26" ht="19.5" customHeight="1">
      <c r="B9" s="144"/>
      <c r="C9" s="256" t="s">
        <v>12</v>
      </c>
      <c r="D9" s="257"/>
      <c r="E9" s="257"/>
      <c r="F9" s="257"/>
      <c r="G9" s="257"/>
      <c r="H9" s="257"/>
      <c r="I9" s="258"/>
      <c r="J9" s="144"/>
    </row>
    <row r="10" spans="1:26" ht="7.5" customHeight="1" thickBot="1">
      <c r="B10" s="144"/>
      <c r="C10" s="144"/>
      <c r="D10" s="144"/>
      <c r="E10" s="144"/>
      <c r="F10" s="144"/>
      <c r="G10" s="144"/>
      <c r="H10" s="144"/>
      <c r="I10" s="144"/>
      <c r="J10" s="144"/>
    </row>
    <row r="11" spans="1:26" ht="30" customHeight="1" thickBot="1">
      <c r="B11" s="144"/>
      <c r="C11" s="107" t="s">
        <v>13</v>
      </c>
      <c r="D11" s="108" t="s">
        <v>14</v>
      </c>
      <c r="E11" s="108" t="s">
        <v>15</v>
      </c>
      <c r="F11" s="108" t="s">
        <v>16</v>
      </c>
      <c r="G11" s="108" t="s">
        <v>17</v>
      </c>
      <c r="H11" s="109" t="s">
        <v>18</v>
      </c>
      <c r="I11" s="110" t="s">
        <v>19</v>
      </c>
      <c r="J11" s="144"/>
    </row>
    <row r="12" spans="1:26" ht="30" customHeight="1">
      <c r="B12" s="144"/>
      <c r="C12" s="3" t="s">
        <v>1</v>
      </c>
      <c r="D12" s="4">
        <f>'1. Labour'!N113</f>
        <v>0</v>
      </c>
      <c r="E12" s="4">
        <f>'1. Labour'!S113</f>
        <v>0</v>
      </c>
      <c r="F12" s="4" t="e">
        <f>#REF!</f>
        <v>#REF!</v>
      </c>
      <c r="G12" s="4" t="e">
        <f>#REF!</f>
        <v>#REF!</v>
      </c>
      <c r="H12" s="5" t="e">
        <f>#REF!</f>
        <v>#REF!</v>
      </c>
      <c r="I12" s="6">
        <f>'1. Labour'!U113</f>
        <v>0</v>
      </c>
      <c r="J12" s="144"/>
    </row>
    <row r="13" spans="1:26" ht="30" customHeight="1">
      <c r="B13" s="144"/>
      <c r="C13" s="7" t="s">
        <v>2</v>
      </c>
      <c r="D13" s="8">
        <f>'2. Materials'!G62</f>
        <v>0</v>
      </c>
      <c r="E13" s="8">
        <f>'2. Materials'!I62</f>
        <v>0</v>
      </c>
      <c r="F13" s="8">
        <f>'5. Travel and subsistence'!M62</f>
        <v>0</v>
      </c>
      <c r="G13" s="8">
        <f>'5. Travel and subsistence'!O62</f>
        <v>0</v>
      </c>
      <c r="H13" s="9">
        <f>'5. Travel and subsistence'!Q62</f>
        <v>0</v>
      </c>
      <c r="I13" s="10">
        <f>'2. Materials'!Q62</f>
        <v>0</v>
      </c>
      <c r="J13" s="144"/>
    </row>
    <row r="14" spans="1:26" ht="30" customHeight="1">
      <c r="B14" s="144"/>
      <c r="C14" s="7" t="s">
        <v>3</v>
      </c>
      <c r="D14" s="8">
        <f>'3. Capital Equipment'!G62</f>
        <v>0</v>
      </c>
      <c r="E14" s="8">
        <f>'3. Capital Equipment'!I62</f>
        <v>0</v>
      </c>
      <c r="F14" s="8">
        <f>'3. Capital Equipment'!L62</f>
        <v>0</v>
      </c>
      <c r="G14" s="8">
        <f>'3. Capital Equipment'!N62</f>
        <v>0</v>
      </c>
      <c r="H14" s="8">
        <f>'3. Capital Equipment'!P62</f>
        <v>0</v>
      </c>
      <c r="I14" s="10">
        <f>'3. Capital Equipment'!Q62</f>
        <v>0</v>
      </c>
      <c r="J14" s="144"/>
    </row>
    <row r="15" spans="1:26" ht="30" customHeight="1">
      <c r="B15" s="144"/>
      <c r="C15" s="7" t="s">
        <v>4</v>
      </c>
      <c r="D15" s="8">
        <f>'4. Subcontract'!G62</f>
        <v>0</v>
      </c>
      <c r="E15" s="8">
        <f>'4. Subcontract'!I62</f>
        <v>0</v>
      </c>
      <c r="F15" s="8">
        <f>'2. Materials'!L62</f>
        <v>0</v>
      </c>
      <c r="G15" s="8">
        <f>'2. Materials'!N62</f>
        <v>0</v>
      </c>
      <c r="H15" s="8">
        <f>'2. Materials'!P62</f>
        <v>0</v>
      </c>
      <c r="I15" s="10">
        <f>'4. Subcontract'!Q62</f>
        <v>0</v>
      </c>
      <c r="J15" s="144"/>
    </row>
    <row r="16" spans="1:26" ht="30" customHeight="1">
      <c r="B16" s="144"/>
      <c r="C16" s="7" t="s">
        <v>5</v>
      </c>
      <c r="D16" s="8">
        <f>'5. Travel and subsistence'!H62</f>
        <v>0</v>
      </c>
      <c r="E16" s="8">
        <f>'5. Travel and subsistence'!J62</f>
        <v>0</v>
      </c>
      <c r="F16" s="8" t="e">
        <f>#REF!</f>
        <v>#REF!</v>
      </c>
      <c r="G16" s="8" t="e">
        <f>#REF!</f>
        <v>#REF!</v>
      </c>
      <c r="H16" s="8" t="e">
        <f>#REF!</f>
        <v>#REF!</v>
      </c>
      <c r="I16" s="10">
        <f>'5. Travel and subsistence'!R62</f>
        <v>0</v>
      </c>
      <c r="J16" s="144"/>
    </row>
    <row r="17" spans="2:10" ht="30" customHeight="1">
      <c r="B17" s="144"/>
      <c r="C17" s="7" t="s">
        <v>6</v>
      </c>
      <c r="D17" s="8">
        <f>'6. Indirect'!H63</f>
        <v>0</v>
      </c>
      <c r="E17" s="8">
        <f>'6. Indirect'!L63</f>
        <v>0</v>
      </c>
      <c r="F17" s="8" t="e">
        <f>#REF!</f>
        <v>#REF!</v>
      </c>
      <c r="G17" s="8" t="e">
        <f>#REF!</f>
        <v>#REF!</v>
      </c>
      <c r="H17" s="8" t="e">
        <f>#REF!</f>
        <v>#REF!</v>
      </c>
      <c r="I17" s="10">
        <f>'6. Indirect'!AB63</f>
        <v>0</v>
      </c>
      <c r="J17" s="144"/>
    </row>
    <row r="18" spans="2:10" ht="30" customHeight="1">
      <c r="B18" s="144"/>
      <c r="C18" s="11" t="s">
        <v>7</v>
      </c>
      <c r="D18" s="12">
        <f>'7. Other'!G63</f>
        <v>0</v>
      </c>
      <c r="E18" s="12">
        <f>'7. Other'!I63</f>
        <v>0</v>
      </c>
      <c r="F18" s="12">
        <f>'7. Other'!L63</f>
        <v>0</v>
      </c>
      <c r="G18" s="12">
        <f>'7. Other'!N63</f>
        <v>0</v>
      </c>
      <c r="H18" s="12">
        <f>'7. Other'!P63</f>
        <v>0</v>
      </c>
      <c r="I18" s="13">
        <f>'7. Other'!Q63</f>
        <v>0</v>
      </c>
      <c r="J18" s="144"/>
    </row>
    <row r="19" spans="2:10" ht="30" customHeight="1">
      <c r="B19" s="144"/>
      <c r="C19" s="113" t="s">
        <v>20</v>
      </c>
      <c r="D19" s="114">
        <f>SUM(D12:D18)</f>
        <v>0</v>
      </c>
      <c r="E19" s="114">
        <f t="shared" ref="E19:I19" si="0">SUM(E12:E18)</f>
        <v>0</v>
      </c>
      <c r="F19" s="114" t="e">
        <f t="shared" si="0"/>
        <v>#REF!</v>
      </c>
      <c r="G19" s="114" t="e">
        <f t="shared" si="0"/>
        <v>#REF!</v>
      </c>
      <c r="H19" s="115" t="e">
        <f t="shared" si="0"/>
        <v>#REF!</v>
      </c>
      <c r="I19" s="116">
        <f t="shared" si="0"/>
        <v>0</v>
      </c>
      <c r="J19" s="144"/>
    </row>
    <row r="20" spans="2:10" ht="7.5" customHeight="1">
      <c r="B20" s="144"/>
      <c r="C20" s="144"/>
      <c r="D20" s="144"/>
      <c r="E20" s="144"/>
      <c r="F20" s="144"/>
      <c r="G20" s="144"/>
      <c r="H20" s="144"/>
      <c r="I20" s="144"/>
      <c r="J20" s="144"/>
    </row>
    <row r="21" spans="2:10" ht="7.5" customHeight="1" thickBot="1">
      <c r="B21" s="144"/>
      <c r="C21" s="144"/>
      <c r="D21" s="144"/>
      <c r="E21" s="144"/>
      <c r="F21" s="144"/>
      <c r="G21" s="144"/>
      <c r="H21" s="144"/>
      <c r="I21" s="144"/>
      <c r="J21" s="144"/>
    </row>
    <row r="22" spans="2:10" ht="30" customHeight="1" thickBot="1">
      <c r="B22" s="144"/>
      <c r="C22" s="107" t="s">
        <v>21</v>
      </c>
      <c r="D22" s="108" t="s">
        <v>14</v>
      </c>
      <c r="E22" s="108" t="s">
        <v>15</v>
      </c>
      <c r="F22" s="108" t="s">
        <v>16</v>
      </c>
      <c r="G22" s="108" t="s">
        <v>17</v>
      </c>
      <c r="H22" s="109" t="s">
        <v>18</v>
      </c>
      <c r="I22" s="110" t="s">
        <v>19</v>
      </c>
      <c r="J22" s="144"/>
    </row>
    <row r="23" spans="2:10" ht="30" customHeight="1">
      <c r="B23" s="144"/>
      <c r="C23" s="3" t="str">
        <f>C12</f>
        <v>Labour</v>
      </c>
      <c r="D23" s="14" t="str">
        <f>IFERROR(D12/D$19,"")</f>
        <v/>
      </c>
      <c r="E23" s="14" t="str">
        <f t="shared" ref="E23:I23" si="1">IFERROR(E12/E$19,"")</f>
        <v/>
      </c>
      <c r="F23" s="14" t="str">
        <f t="shared" si="1"/>
        <v/>
      </c>
      <c r="G23" s="14" t="str">
        <f t="shared" si="1"/>
        <v/>
      </c>
      <c r="H23" s="14" t="str">
        <f t="shared" si="1"/>
        <v/>
      </c>
      <c r="I23" s="15" t="str">
        <f t="shared" si="1"/>
        <v/>
      </c>
      <c r="J23" s="144"/>
    </row>
    <row r="24" spans="2:10" ht="30" customHeight="1">
      <c r="B24" s="144"/>
      <c r="C24" s="7" t="str">
        <f t="shared" ref="C24:C29" si="2">C13</f>
        <v>Materials</v>
      </c>
      <c r="D24" s="14" t="str">
        <f t="shared" ref="D24:I24" si="3">IFERROR(D13/D$19,"")</f>
        <v/>
      </c>
      <c r="E24" s="14" t="str">
        <f t="shared" si="3"/>
        <v/>
      </c>
      <c r="F24" s="14" t="str">
        <f t="shared" si="3"/>
        <v/>
      </c>
      <c r="G24" s="14" t="str">
        <f t="shared" si="3"/>
        <v/>
      </c>
      <c r="H24" s="14" t="str">
        <f t="shared" si="3"/>
        <v/>
      </c>
      <c r="I24" s="15" t="str">
        <f t="shared" si="3"/>
        <v/>
      </c>
      <c r="J24" s="144"/>
    </row>
    <row r="25" spans="2:10" ht="30" customHeight="1">
      <c r="B25" s="144"/>
      <c r="C25" s="7" t="str">
        <f t="shared" si="2"/>
        <v>Capital Equipment</v>
      </c>
      <c r="D25" s="14" t="str">
        <f t="shared" ref="D25:I25" si="4">IFERROR(D14/D$19,"")</f>
        <v/>
      </c>
      <c r="E25" s="14" t="str">
        <f t="shared" si="4"/>
        <v/>
      </c>
      <c r="F25" s="14" t="str">
        <f t="shared" si="4"/>
        <v/>
      </c>
      <c r="G25" s="14" t="str">
        <f t="shared" si="4"/>
        <v/>
      </c>
      <c r="H25" s="14" t="str">
        <f t="shared" si="4"/>
        <v/>
      </c>
      <c r="I25" s="15" t="str">
        <f t="shared" si="4"/>
        <v/>
      </c>
      <c r="J25" s="144"/>
    </row>
    <row r="26" spans="2:10" ht="30" customHeight="1">
      <c r="B26" s="144"/>
      <c r="C26" s="7" t="str">
        <f t="shared" si="2"/>
        <v>Subcontract</v>
      </c>
      <c r="D26" s="14" t="str">
        <f t="shared" ref="D26:I26" si="5">IFERROR(D15/D$19,"")</f>
        <v/>
      </c>
      <c r="E26" s="14" t="str">
        <f t="shared" si="5"/>
        <v/>
      </c>
      <c r="F26" s="14" t="str">
        <f t="shared" si="5"/>
        <v/>
      </c>
      <c r="G26" s="14" t="str">
        <f t="shared" si="5"/>
        <v/>
      </c>
      <c r="H26" s="14" t="str">
        <f t="shared" si="5"/>
        <v/>
      </c>
      <c r="I26" s="15" t="str">
        <f t="shared" si="5"/>
        <v/>
      </c>
      <c r="J26" s="144"/>
    </row>
    <row r="27" spans="2:10" ht="30" customHeight="1">
      <c r="B27" s="144"/>
      <c r="C27" s="7" t="str">
        <f t="shared" si="2"/>
        <v>Travel and Subsistence</v>
      </c>
      <c r="D27" s="14" t="str">
        <f t="shared" ref="D27:I27" si="6">IFERROR(D16/D$19,"")</f>
        <v/>
      </c>
      <c r="E27" s="14" t="str">
        <f t="shared" si="6"/>
        <v/>
      </c>
      <c r="F27" s="14" t="str">
        <f t="shared" si="6"/>
        <v/>
      </c>
      <c r="G27" s="14" t="str">
        <f t="shared" si="6"/>
        <v/>
      </c>
      <c r="H27" s="14" t="str">
        <f t="shared" si="6"/>
        <v/>
      </c>
      <c r="I27" s="15" t="str">
        <f t="shared" si="6"/>
        <v/>
      </c>
      <c r="J27" s="144"/>
    </row>
    <row r="28" spans="2:10" ht="30" customHeight="1">
      <c r="B28" s="144"/>
      <c r="C28" s="7" t="str">
        <f t="shared" si="2"/>
        <v>Indirect</v>
      </c>
      <c r="D28" s="14" t="str">
        <f t="shared" ref="D28:I28" si="7">IFERROR(D17/D$19,"")</f>
        <v/>
      </c>
      <c r="E28" s="14" t="str">
        <f t="shared" si="7"/>
        <v/>
      </c>
      <c r="F28" s="14" t="str">
        <f t="shared" si="7"/>
        <v/>
      </c>
      <c r="G28" s="14" t="str">
        <f t="shared" si="7"/>
        <v/>
      </c>
      <c r="H28" s="14" t="str">
        <f t="shared" si="7"/>
        <v/>
      </c>
      <c r="I28" s="15" t="str">
        <f t="shared" si="7"/>
        <v/>
      </c>
      <c r="J28" s="144"/>
    </row>
    <row r="29" spans="2:10" ht="30" customHeight="1">
      <c r="B29" s="144"/>
      <c r="C29" s="11" t="str">
        <f t="shared" si="2"/>
        <v>Other</v>
      </c>
      <c r="D29" s="111" t="str">
        <f t="shared" ref="D29:I29" si="8">IFERROR(D18/D$19,"")</f>
        <v/>
      </c>
      <c r="E29" s="111" t="str">
        <f t="shared" si="8"/>
        <v/>
      </c>
      <c r="F29" s="111" t="str">
        <f t="shared" si="8"/>
        <v/>
      </c>
      <c r="G29" s="111" t="str">
        <f t="shared" si="8"/>
        <v/>
      </c>
      <c r="H29" s="111" t="str">
        <f t="shared" si="8"/>
        <v/>
      </c>
      <c r="I29" s="112" t="str">
        <f t="shared" si="8"/>
        <v/>
      </c>
      <c r="J29" s="144"/>
    </row>
    <row r="30" spans="2:10" ht="30" customHeight="1">
      <c r="B30" s="144"/>
      <c r="C30" s="113" t="s">
        <v>20</v>
      </c>
      <c r="D30" s="117" t="str">
        <f t="shared" ref="D30:I30" si="9">IFERROR(D19/D$19,"")</f>
        <v/>
      </c>
      <c r="E30" s="117" t="str">
        <f t="shared" si="9"/>
        <v/>
      </c>
      <c r="F30" s="117" t="str">
        <f t="shared" si="9"/>
        <v/>
      </c>
      <c r="G30" s="117" t="str">
        <f t="shared" si="9"/>
        <v/>
      </c>
      <c r="H30" s="117" t="str">
        <f t="shared" si="9"/>
        <v/>
      </c>
      <c r="I30" s="118" t="str">
        <f t="shared" si="9"/>
        <v/>
      </c>
      <c r="J30" s="144"/>
    </row>
    <row r="31" spans="2:10" ht="14.25">
      <c r="B31" s="144"/>
      <c r="C31" s="144"/>
      <c r="D31" s="144"/>
      <c r="E31" s="144"/>
      <c r="F31" s="144"/>
      <c r="G31" s="144"/>
      <c r="H31" s="144"/>
      <c r="I31" s="144"/>
      <c r="J31" s="144"/>
    </row>
    <row r="32" spans="2:10" ht="7.5" customHeight="1"/>
    <row r="33" ht="14.25" hidden="1"/>
    <row r="34" ht="14.25" hidden="1"/>
    <row r="35" ht="14.25" hidden="1"/>
    <row r="36" ht="14.25" hidden="1"/>
    <row r="37" ht="14.25" hidden="1"/>
    <row r="38" ht="14.25" hidden="1"/>
    <row r="39" ht="14.25" hidden="1"/>
    <row r="40" ht="14.25" hidden="1"/>
    <row r="41" ht="14.25" hidden="1"/>
    <row r="42" ht="14.25" hidden="1"/>
    <row r="43" ht="14.25" hidden="1"/>
    <row r="44" ht="14.25" hidden="1"/>
    <row r="45" ht="14.25" hidden="1"/>
    <row r="46" ht="14.25" hidden="1"/>
    <row r="47" ht="14.25" hidden="1"/>
    <row r="48" ht="14.25" hidden="1"/>
    <row r="49" ht="14.25" hidden="1"/>
    <row r="50" ht="14.25" hidden="1"/>
    <row r="51" ht="14.25" hidden="1"/>
    <row r="52" ht="14.25" hidden="1"/>
    <row r="53" ht="14.25" hidden="1"/>
    <row r="54" ht="14.25" hidden="1"/>
    <row r="55" ht="14.25" hidden="1"/>
    <row r="56" ht="14.25" hidden="1"/>
    <row r="57" ht="14.25" hidden="1"/>
    <row r="58" ht="14.25" hidden="1"/>
    <row r="59" ht="14.25" hidden="1"/>
    <row r="60" ht="14.25" hidden="1"/>
    <row r="61" ht="14.25" hidden="1"/>
    <row r="62" ht="14.25" hidden="1"/>
    <row r="63" ht="14.25" hidden="1"/>
    <row r="64" ht="14.25" hidden="1"/>
    <row r="65" ht="14.25" hidden="1"/>
    <row r="66" ht="14.25" hidden="1"/>
    <row r="67" ht="14.25" hidden="1"/>
    <row r="68" ht="14.25" hidden="1"/>
    <row r="69" ht="14.25" hidden="1"/>
    <row r="70" ht="14.25" hidden="1"/>
    <row r="71" ht="14.25" hidden="1"/>
    <row r="72" ht="14.25" hidden="1"/>
    <row r="73" ht="14.25" hidden="1"/>
    <row r="74" ht="14.25" hidden="1"/>
    <row r="75" ht="14.25" hidden="1"/>
    <row r="76" ht="14.25" hidden="1"/>
    <row r="77" ht="14.25" hidden="1"/>
    <row r="78" ht="14.25" hidden="1"/>
    <row r="79" ht="14.25" hidden="1"/>
    <row r="80" ht="14.25" hidden="1"/>
    <row r="81" ht="14.25" hidden="1"/>
    <row r="82" ht="14.25" hidden="1"/>
    <row r="83" ht="14.25" hidden="1"/>
    <row r="84" ht="14.25" hidden="1"/>
    <row r="85" ht="14.25" hidden="1"/>
    <row r="86" ht="14.25" hidden="1"/>
    <row r="87" ht="14.25" hidden="1"/>
    <row r="88" ht="14.25" hidden="1"/>
    <row r="89" ht="14.25" hidden="1"/>
    <row r="90" ht="14.25" hidden="1"/>
    <row r="91" ht="14.25" hidden="1"/>
    <row r="92" ht="14.25" hidden="1"/>
    <row r="93" ht="14.25" hidden="1"/>
    <row r="94" ht="14.25" hidden="1"/>
    <row r="95" ht="14.25" hidden="1"/>
    <row r="96" ht="14.25" hidden="1"/>
    <row r="97" ht="14.25" hidden="1"/>
    <row r="98" ht="14.25" hidden="1"/>
    <row r="99" ht="14.25" hidden="1"/>
    <row r="100" ht="14.25" hidden="1"/>
    <row r="101" ht="14.25" hidden="1"/>
    <row r="102" ht="14.25" hidden="1"/>
    <row r="103" ht="14.25" hidden="1"/>
    <row r="104" ht="14.25" hidden="1"/>
    <row r="105" ht="14.25" hidden="1"/>
    <row r="106" ht="14.25" hidden="1"/>
    <row r="107" ht="14.25" hidden="1"/>
    <row r="108" ht="14.25" hidden="1"/>
    <row r="109" ht="14.25" hidden="1"/>
    <row r="110" ht="14.25" hidden="1"/>
    <row r="111" ht="14.25" hidden="1"/>
    <row r="1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5" hidden="1" customHeight="1"/>
    <row r="998" ht="15" hidden="1" customHeight="1"/>
    <row r="999" ht="15" hidden="1" customHeight="1"/>
    <row r="1000" ht="15" hidden="1" customHeight="1"/>
  </sheetData>
  <sheetProtection algorithmName="SHA-512" hashValue="lMbobA3+NEq1QlYJdsrCfngJVzlt4k0dp8uvST33tqNHUMLTZGuPBQnrVnaFObCjQwj2PV7AZGPSC29pGcJIwg==" saltValue="HxQQH31+KzoD+t0E/nZiHQ==" spinCount="100000" sheet="1" selectLockedCells="1"/>
  <mergeCells count="2">
    <mergeCell ref="C3:I3"/>
    <mergeCell ref="C9:I9"/>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UB220"/>
  <sheetViews>
    <sheetView showGridLines="0" tabSelected="1" topLeftCell="A3" workbookViewId="0">
      <selection activeCell="D13" sqref="D13"/>
    </sheetView>
  </sheetViews>
  <sheetFormatPr defaultColWidth="0" defaultRowHeight="0" customHeight="1" zeroHeight="1"/>
  <cols>
    <col min="1" max="2" width="1.7109375" style="214" customWidth="1"/>
    <col min="3" max="5" width="50.7109375" style="214" customWidth="1"/>
    <col min="6" max="6" width="1.85546875" style="214" customWidth="1"/>
    <col min="7" max="7" width="1.28515625" style="214" customWidth="1"/>
    <col min="8" max="9" width="19.28515625" style="214" hidden="1"/>
    <col min="10" max="217" width="9.140625" style="214" hidden="1"/>
    <col min="218" max="219" width="1.7109375" style="214" hidden="1"/>
    <col min="220" max="222" width="50.7109375" style="214" hidden="1"/>
    <col min="223" max="223" width="1.85546875" style="214" hidden="1"/>
    <col min="224" max="224" width="1.28515625" style="214" hidden="1"/>
    <col min="225" max="473" width="9.140625" style="214" hidden="1"/>
    <col min="474" max="475" width="1.7109375" style="214" hidden="1"/>
    <col min="476" max="478" width="50.7109375" style="214" hidden="1"/>
    <col min="479" max="479" width="1.85546875" style="214" hidden="1"/>
    <col min="480" max="480" width="1.28515625" style="214" hidden="1"/>
    <col min="481" max="729" width="9.140625" style="214" hidden="1"/>
    <col min="730" max="731" width="1.7109375" style="214" hidden="1"/>
    <col min="732" max="734" width="50.7109375" style="214" hidden="1"/>
    <col min="735" max="735" width="1.85546875" style="214" hidden="1"/>
    <col min="736" max="736" width="1.28515625" style="214" hidden="1"/>
    <col min="737" max="985" width="9.140625" style="214" hidden="1"/>
    <col min="986" max="987" width="1.7109375" style="214" hidden="1"/>
    <col min="988" max="990" width="50.7109375" style="214" hidden="1"/>
    <col min="991" max="991" width="1.85546875" style="214" hidden="1"/>
    <col min="992" max="992" width="1.28515625" style="214" hidden="1"/>
    <col min="993" max="1241" width="9.140625" style="214" hidden="1"/>
    <col min="1242" max="1243" width="1.7109375" style="214" hidden="1"/>
    <col min="1244" max="1246" width="50.7109375" style="214" hidden="1"/>
    <col min="1247" max="1247" width="1.85546875" style="214" hidden="1"/>
    <col min="1248" max="1248" width="1.28515625" style="214" hidden="1"/>
    <col min="1249" max="1497" width="9.140625" style="214" hidden="1"/>
    <col min="1498" max="1499" width="1.7109375" style="214" hidden="1"/>
    <col min="1500" max="1502" width="50.7109375" style="214" hidden="1"/>
    <col min="1503" max="1503" width="1.85546875" style="214" hidden="1"/>
    <col min="1504" max="1504" width="1.28515625" style="214" hidden="1"/>
    <col min="1505" max="1753" width="9.140625" style="214" hidden="1"/>
    <col min="1754" max="1755" width="1.7109375" style="214" hidden="1"/>
    <col min="1756" max="1758" width="50.7109375" style="214" hidden="1"/>
    <col min="1759" max="1759" width="1.85546875" style="214" hidden="1"/>
    <col min="1760" max="1760" width="1.28515625" style="214" hidden="1"/>
    <col min="1761" max="2009" width="9.140625" style="214" hidden="1"/>
    <col min="2010" max="2011" width="1.7109375" style="214" hidden="1"/>
    <col min="2012" max="2014" width="50.7109375" style="214" hidden="1"/>
    <col min="2015" max="2015" width="1.85546875" style="214" hidden="1"/>
    <col min="2016" max="2016" width="1.28515625" style="214" hidden="1"/>
    <col min="2017" max="2265" width="9.140625" style="214" hidden="1"/>
    <col min="2266" max="2267" width="1.7109375" style="214" hidden="1"/>
    <col min="2268" max="2270" width="50.7109375" style="214" hidden="1"/>
    <col min="2271" max="2271" width="1.85546875" style="214" hidden="1"/>
    <col min="2272" max="2272" width="1.28515625" style="214" hidden="1"/>
    <col min="2273" max="2521" width="9.140625" style="214" hidden="1"/>
    <col min="2522" max="2523" width="1.7109375" style="214" hidden="1"/>
    <col min="2524" max="2526" width="50.7109375" style="214" hidden="1"/>
    <col min="2527" max="2527" width="1.85546875" style="214" hidden="1"/>
    <col min="2528" max="2528" width="1.28515625" style="214" hidden="1"/>
    <col min="2529" max="2777" width="9.140625" style="214" hidden="1"/>
    <col min="2778" max="2779" width="1.7109375" style="214" hidden="1"/>
    <col min="2780" max="2782" width="50.7109375" style="214" hidden="1"/>
    <col min="2783" max="2783" width="1.85546875" style="214" hidden="1"/>
    <col min="2784" max="2784" width="1.28515625" style="214" hidden="1"/>
    <col min="2785" max="3033" width="9.140625" style="214" hidden="1"/>
    <col min="3034" max="3035" width="1.7109375" style="214" hidden="1"/>
    <col min="3036" max="3038" width="50.7109375" style="214" hidden="1"/>
    <col min="3039" max="3039" width="1.85546875" style="214" hidden="1"/>
    <col min="3040" max="3040" width="1.28515625" style="214" hidden="1"/>
    <col min="3041" max="3289" width="9.140625" style="214" hidden="1"/>
    <col min="3290" max="3291" width="1.7109375" style="214" hidden="1"/>
    <col min="3292" max="3294" width="50.7109375" style="214" hidden="1"/>
    <col min="3295" max="3295" width="1.85546875" style="214" hidden="1"/>
    <col min="3296" max="3296" width="1.28515625" style="214" hidden="1"/>
    <col min="3297" max="3545" width="9.140625" style="214" hidden="1"/>
    <col min="3546" max="3547" width="1.7109375" style="214" hidden="1"/>
    <col min="3548" max="3550" width="50.7109375" style="214" hidden="1"/>
    <col min="3551" max="3551" width="1.85546875" style="214" hidden="1"/>
    <col min="3552" max="3552" width="1.28515625" style="214" hidden="1"/>
    <col min="3553" max="3801" width="9.140625" style="214" hidden="1"/>
    <col min="3802" max="3803" width="1.7109375" style="214" hidden="1"/>
    <col min="3804" max="3806" width="50.7109375" style="214" hidden="1"/>
    <col min="3807" max="3807" width="1.85546875" style="214" hidden="1"/>
    <col min="3808" max="3808" width="1.28515625" style="214" hidden="1"/>
    <col min="3809" max="4057" width="9.140625" style="214" hidden="1"/>
    <col min="4058" max="4059" width="1.7109375" style="214" hidden="1"/>
    <col min="4060" max="4062" width="50.7109375" style="214" hidden="1"/>
    <col min="4063" max="4063" width="1.85546875" style="214" hidden="1"/>
    <col min="4064" max="4064" width="1.28515625" style="214" hidden="1"/>
    <col min="4065" max="4313" width="9.140625" style="214" hidden="1"/>
    <col min="4314" max="4315" width="1.7109375" style="214" hidden="1"/>
    <col min="4316" max="4318" width="50.7109375" style="214" hidden="1"/>
    <col min="4319" max="4319" width="1.85546875" style="214" hidden="1"/>
    <col min="4320" max="4320" width="1.28515625" style="214" hidden="1"/>
    <col min="4321" max="4569" width="9.140625" style="214" hidden="1"/>
    <col min="4570" max="4571" width="1.7109375" style="214" hidden="1"/>
    <col min="4572" max="4574" width="50.7109375" style="214" hidden="1"/>
    <col min="4575" max="4575" width="1.85546875" style="214" hidden="1"/>
    <col min="4576" max="4576" width="1.28515625" style="214" hidden="1"/>
    <col min="4577" max="4825" width="9.140625" style="214" hidden="1"/>
    <col min="4826" max="4827" width="1.7109375" style="214" hidden="1"/>
    <col min="4828" max="4830" width="50.7109375" style="214" hidden="1"/>
    <col min="4831" max="4831" width="1.85546875" style="214" hidden="1"/>
    <col min="4832" max="4832" width="1.28515625" style="214" hidden="1"/>
    <col min="4833" max="5081" width="9.140625" style="214" hidden="1"/>
    <col min="5082" max="5083" width="1.7109375" style="214" hidden="1"/>
    <col min="5084" max="5086" width="50.7109375" style="214" hidden="1"/>
    <col min="5087" max="5087" width="1.85546875" style="214" hidden="1"/>
    <col min="5088" max="5088" width="1.28515625" style="214" hidden="1"/>
    <col min="5089" max="5337" width="9.140625" style="214" hidden="1"/>
    <col min="5338" max="5339" width="1.7109375" style="214" hidden="1"/>
    <col min="5340" max="5342" width="50.7109375" style="214" hidden="1"/>
    <col min="5343" max="5343" width="1.85546875" style="214" hidden="1"/>
    <col min="5344" max="5344" width="1.28515625" style="214" hidden="1"/>
    <col min="5345" max="5593" width="9.140625" style="214" hidden="1"/>
    <col min="5594" max="5595" width="1.7109375" style="214" hidden="1"/>
    <col min="5596" max="5598" width="50.7109375" style="214" hidden="1"/>
    <col min="5599" max="5599" width="1.85546875" style="214" hidden="1"/>
    <col min="5600" max="5600" width="1.28515625" style="214" hidden="1"/>
    <col min="5601" max="5849" width="9.140625" style="214" hidden="1"/>
    <col min="5850" max="5851" width="1.7109375" style="214" hidden="1"/>
    <col min="5852" max="5854" width="50.7109375" style="214" hidden="1"/>
    <col min="5855" max="5855" width="1.85546875" style="214" hidden="1"/>
    <col min="5856" max="5856" width="1.28515625" style="214" hidden="1"/>
    <col min="5857" max="6105" width="9.140625" style="214" hidden="1"/>
    <col min="6106" max="6107" width="1.7109375" style="214" hidden="1"/>
    <col min="6108" max="6110" width="50.7109375" style="214" hidden="1"/>
    <col min="6111" max="6111" width="1.85546875" style="214" hidden="1"/>
    <col min="6112" max="6112" width="1.28515625" style="214" hidden="1"/>
    <col min="6113" max="6361" width="9.140625" style="214" hidden="1"/>
    <col min="6362" max="6363" width="1.7109375" style="214" hidden="1"/>
    <col min="6364" max="6366" width="50.7109375" style="214" hidden="1"/>
    <col min="6367" max="6367" width="1.85546875" style="214" hidden="1"/>
    <col min="6368" max="6368" width="1.28515625" style="214" hidden="1"/>
    <col min="6369" max="6617" width="9.140625" style="214" hidden="1"/>
    <col min="6618" max="6619" width="1.7109375" style="214" hidden="1"/>
    <col min="6620" max="6622" width="50.7109375" style="214" hidden="1"/>
    <col min="6623" max="6623" width="1.85546875" style="214" hidden="1"/>
    <col min="6624" max="6624" width="1.28515625" style="214" hidden="1"/>
    <col min="6625" max="6873" width="9.140625" style="214" hidden="1"/>
    <col min="6874" max="6875" width="1.7109375" style="214" hidden="1"/>
    <col min="6876" max="6878" width="50.7109375" style="214" hidden="1"/>
    <col min="6879" max="6879" width="1.85546875" style="214" hidden="1"/>
    <col min="6880" max="6880" width="1.28515625" style="214" hidden="1"/>
    <col min="6881" max="7129" width="9.140625" style="214" hidden="1"/>
    <col min="7130" max="7131" width="1.7109375" style="214" hidden="1"/>
    <col min="7132" max="7134" width="50.7109375" style="214" hidden="1"/>
    <col min="7135" max="7135" width="1.85546875" style="214" hidden="1"/>
    <col min="7136" max="7136" width="1.28515625" style="214" hidden="1"/>
    <col min="7137" max="7385" width="9.140625" style="214" hidden="1"/>
    <col min="7386" max="7387" width="1.7109375" style="214" hidden="1"/>
    <col min="7388" max="7390" width="50.7109375" style="214" hidden="1"/>
    <col min="7391" max="7391" width="1.85546875" style="214" hidden="1"/>
    <col min="7392" max="7392" width="1.28515625" style="214" hidden="1"/>
    <col min="7393" max="7641" width="9.140625" style="214" hidden="1"/>
    <col min="7642" max="7643" width="1.7109375" style="214" hidden="1"/>
    <col min="7644" max="7646" width="50.7109375" style="214" hidden="1"/>
    <col min="7647" max="7647" width="1.85546875" style="214" hidden="1"/>
    <col min="7648" max="7648" width="1.28515625" style="214" hidden="1"/>
    <col min="7649" max="7897" width="9.140625" style="214" hidden="1"/>
    <col min="7898" max="7899" width="1.7109375" style="214" hidden="1"/>
    <col min="7900" max="7902" width="50.7109375" style="214" hidden="1"/>
    <col min="7903" max="7903" width="1.85546875" style="214" hidden="1"/>
    <col min="7904" max="7904" width="1.28515625" style="214" hidden="1"/>
    <col min="7905" max="8153" width="9.140625" style="214" hidden="1"/>
    <col min="8154" max="8155" width="1.7109375" style="214" hidden="1"/>
    <col min="8156" max="8158" width="50.7109375" style="214" hidden="1"/>
    <col min="8159" max="8159" width="1.85546875" style="214" hidden="1"/>
    <col min="8160" max="8160" width="1.28515625" style="214" hidden="1"/>
    <col min="8161" max="8409" width="9.140625" style="214" hidden="1"/>
    <col min="8410" max="8411" width="1.7109375" style="214" hidden="1"/>
    <col min="8412" max="8414" width="50.7109375" style="214" hidden="1"/>
    <col min="8415" max="8415" width="1.85546875" style="214" hidden="1"/>
    <col min="8416" max="8416" width="1.28515625" style="214" hidden="1"/>
    <col min="8417" max="8665" width="9.140625" style="214" hidden="1"/>
    <col min="8666" max="8667" width="1.7109375" style="214" hidden="1"/>
    <col min="8668" max="8670" width="50.7109375" style="214" hidden="1"/>
    <col min="8671" max="8671" width="1.85546875" style="214" hidden="1"/>
    <col min="8672" max="8672" width="1.28515625" style="214" hidden="1"/>
    <col min="8673" max="8921" width="9.140625" style="214" hidden="1"/>
    <col min="8922" max="8923" width="1.7109375" style="214" hidden="1"/>
    <col min="8924" max="8926" width="50.7109375" style="214" hidden="1"/>
    <col min="8927" max="8927" width="1.85546875" style="214" hidden="1"/>
    <col min="8928" max="8928" width="1.28515625" style="214" hidden="1"/>
    <col min="8929" max="9177" width="9.140625" style="214" hidden="1"/>
    <col min="9178" max="9179" width="1.7109375" style="214" hidden="1"/>
    <col min="9180" max="9182" width="50.7109375" style="214" hidden="1"/>
    <col min="9183" max="9183" width="1.85546875" style="214" hidden="1"/>
    <col min="9184" max="9184" width="1.28515625" style="214" hidden="1"/>
    <col min="9185" max="9433" width="9.140625" style="214" hidden="1"/>
    <col min="9434" max="9435" width="1.7109375" style="214" hidden="1"/>
    <col min="9436" max="9438" width="50.7109375" style="214" hidden="1"/>
    <col min="9439" max="9439" width="1.85546875" style="214" hidden="1"/>
    <col min="9440" max="9440" width="1.28515625" style="214" hidden="1"/>
    <col min="9441" max="9689" width="9.140625" style="214" hidden="1"/>
    <col min="9690" max="9691" width="1.7109375" style="214" hidden="1"/>
    <col min="9692" max="9694" width="50.7109375" style="214" hidden="1"/>
    <col min="9695" max="9695" width="1.85546875" style="214" hidden="1"/>
    <col min="9696" max="9696" width="1.28515625" style="214" hidden="1"/>
    <col min="9697" max="9945" width="9.140625" style="214" hidden="1"/>
    <col min="9946" max="9947" width="1.7109375" style="214" hidden="1"/>
    <col min="9948" max="9950" width="50.7109375" style="214" hidden="1"/>
    <col min="9951" max="9951" width="1.85546875" style="214" hidden="1"/>
    <col min="9952" max="9952" width="1.28515625" style="214" hidden="1"/>
    <col min="9953" max="10201" width="9.140625" style="214" hidden="1"/>
    <col min="10202" max="10203" width="1.7109375" style="214" hidden="1"/>
    <col min="10204" max="10206" width="50.7109375" style="214" hidden="1"/>
    <col min="10207" max="10207" width="1.85546875" style="214" hidden="1"/>
    <col min="10208" max="10208" width="1.28515625" style="214" hidden="1"/>
    <col min="10209" max="10457" width="9.140625" style="214" hidden="1"/>
    <col min="10458" max="10459" width="1.7109375" style="214" hidden="1"/>
    <col min="10460" max="10462" width="50.7109375" style="214" hidden="1"/>
    <col min="10463" max="10463" width="1.85546875" style="214" hidden="1"/>
    <col min="10464" max="10464" width="1.28515625" style="214" hidden="1"/>
    <col min="10465" max="10713" width="9.140625" style="214" hidden="1"/>
    <col min="10714" max="10715" width="1.7109375" style="214" hidden="1"/>
    <col min="10716" max="10718" width="50.7109375" style="214" hidden="1"/>
    <col min="10719" max="10719" width="1.85546875" style="214" hidden="1"/>
    <col min="10720" max="10720" width="1.28515625" style="214" hidden="1"/>
    <col min="10721" max="10969" width="9.140625" style="214" hidden="1"/>
    <col min="10970" max="10971" width="1.7109375" style="214" hidden="1"/>
    <col min="10972" max="10974" width="50.7109375" style="214" hidden="1"/>
    <col min="10975" max="10975" width="1.85546875" style="214" hidden="1"/>
    <col min="10976" max="10976" width="1.28515625" style="214" hidden="1"/>
    <col min="10977" max="11225" width="9.140625" style="214" hidden="1"/>
    <col min="11226" max="11227" width="1.7109375" style="214" hidden="1"/>
    <col min="11228" max="11230" width="50.7109375" style="214" hidden="1"/>
    <col min="11231" max="11231" width="1.85546875" style="214" hidden="1"/>
    <col min="11232" max="11232" width="1.28515625" style="214" hidden="1"/>
    <col min="11233" max="11481" width="9.140625" style="214" hidden="1"/>
    <col min="11482" max="11483" width="1.7109375" style="214" hidden="1"/>
    <col min="11484" max="11486" width="50.7109375" style="214" hidden="1"/>
    <col min="11487" max="11487" width="1.85546875" style="214" hidden="1"/>
    <col min="11488" max="11488" width="1.28515625" style="214" hidden="1"/>
    <col min="11489" max="11737" width="9.140625" style="214" hidden="1"/>
    <col min="11738" max="11739" width="1.7109375" style="214" hidden="1"/>
    <col min="11740" max="11742" width="50.7109375" style="214" hidden="1"/>
    <col min="11743" max="11743" width="1.85546875" style="214" hidden="1"/>
    <col min="11744" max="11744" width="1.28515625" style="214" hidden="1"/>
    <col min="11745" max="11993" width="9.140625" style="214" hidden="1"/>
    <col min="11994" max="11995" width="1.7109375" style="214" hidden="1"/>
    <col min="11996" max="11998" width="50.7109375" style="214" hidden="1"/>
    <col min="11999" max="11999" width="1.85546875" style="214" hidden="1"/>
    <col min="12000" max="12000" width="1.28515625" style="214" hidden="1"/>
    <col min="12001" max="12249" width="9.140625" style="214" hidden="1"/>
    <col min="12250" max="12251" width="1.7109375" style="214" hidden="1"/>
    <col min="12252" max="12254" width="50.7109375" style="214" hidden="1"/>
    <col min="12255" max="12255" width="1.85546875" style="214" hidden="1"/>
    <col min="12256" max="12256" width="1.28515625" style="214" hidden="1"/>
    <col min="12257" max="12505" width="9.140625" style="214" hidden="1"/>
    <col min="12506" max="12507" width="1.7109375" style="214" hidden="1"/>
    <col min="12508" max="12510" width="50.7109375" style="214" hidden="1"/>
    <col min="12511" max="12511" width="1.85546875" style="214" hidden="1"/>
    <col min="12512" max="12512" width="1.28515625" style="214" hidden="1"/>
    <col min="12513" max="12761" width="9.140625" style="214" hidden="1"/>
    <col min="12762" max="12763" width="1.7109375" style="214" hidden="1"/>
    <col min="12764" max="12766" width="50.7109375" style="214" hidden="1"/>
    <col min="12767" max="12767" width="1.85546875" style="214" hidden="1"/>
    <col min="12768" max="12768" width="1.28515625" style="214" hidden="1"/>
    <col min="12769" max="13017" width="9.140625" style="214" hidden="1"/>
    <col min="13018" max="13019" width="1.7109375" style="214" hidden="1"/>
    <col min="13020" max="13022" width="50.7109375" style="214" hidden="1"/>
    <col min="13023" max="13023" width="1.85546875" style="214" hidden="1"/>
    <col min="13024" max="13024" width="1.28515625" style="214" hidden="1"/>
    <col min="13025" max="13273" width="9.140625" style="214" hidden="1"/>
    <col min="13274" max="13275" width="1.7109375" style="214" hidden="1"/>
    <col min="13276" max="13278" width="50.7109375" style="214" hidden="1"/>
    <col min="13279" max="13279" width="1.85546875" style="214" hidden="1"/>
    <col min="13280" max="13280" width="1.28515625" style="214" hidden="1"/>
    <col min="13281" max="13529" width="9.140625" style="214" hidden="1"/>
    <col min="13530" max="13531" width="1.7109375" style="214" hidden="1"/>
    <col min="13532" max="13534" width="50.7109375" style="214" hidden="1"/>
    <col min="13535" max="13535" width="1.85546875" style="214" hidden="1"/>
    <col min="13536" max="13536" width="1.28515625" style="214" hidden="1"/>
    <col min="13537" max="13785" width="9.140625" style="214" hidden="1"/>
    <col min="13786" max="13787" width="1.7109375" style="214" hidden="1"/>
    <col min="13788" max="13790" width="50.7109375" style="214" hidden="1"/>
    <col min="13791" max="13791" width="1.85546875" style="214" hidden="1"/>
    <col min="13792" max="13792" width="1.28515625" style="214" hidden="1"/>
    <col min="13793" max="14041" width="9.140625" style="214" hidden="1"/>
    <col min="14042" max="14043" width="1.7109375" style="214" hidden="1"/>
    <col min="14044" max="14046" width="50.7109375" style="214" hidden="1"/>
    <col min="14047" max="14047" width="1.85546875" style="214" hidden="1"/>
    <col min="14048" max="14048" width="1.28515625" style="214" hidden="1"/>
    <col min="14049" max="14297" width="9.140625" style="214" hidden="1"/>
    <col min="14298" max="14299" width="1.7109375" style="214" hidden="1"/>
    <col min="14300" max="14302" width="50.7109375" style="214" hidden="1"/>
    <col min="14303" max="14303" width="1.85546875" style="214" hidden="1"/>
    <col min="14304" max="14304" width="1.28515625" style="214" hidden="1"/>
    <col min="14305" max="14553" width="9.140625" style="214" hidden="1"/>
    <col min="14554" max="14555" width="1.7109375" style="214" hidden="1"/>
    <col min="14556" max="14558" width="50.7109375" style="214" hidden="1"/>
    <col min="14559" max="14559" width="1.85546875" style="214" hidden="1"/>
    <col min="14560" max="14560" width="1.28515625" style="214" hidden="1"/>
    <col min="14561" max="14809" width="9.140625" style="214" hidden="1"/>
    <col min="14810" max="14811" width="1.7109375" style="214" hidden="1"/>
    <col min="14812" max="14814" width="50.7109375" style="214" hidden="1"/>
    <col min="14815" max="14815" width="1.85546875" style="214" hidden="1"/>
    <col min="14816" max="14816" width="1.28515625" style="214" hidden="1"/>
    <col min="14817" max="15065" width="9.140625" style="214" hidden="1"/>
    <col min="15066" max="15067" width="1.7109375" style="214" hidden="1"/>
    <col min="15068" max="15070" width="50.7109375" style="214" hidden="1"/>
    <col min="15071" max="15071" width="1.85546875" style="214" hidden="1"/>
    <col min="15072" max="15072" width="1.28515625" style="214" hidden="1"/>
    <col min="15073" max="15321" width="9.140625" style="214" hidden="1"/>
    <col min="15322" max="15323" width="1.7109375" style="214" hidden="1"/>
    <col min="15324" max="15326" width="50.7109375" style="214" hidden="1"/>
    <col min="15327" max="15327" width="1.85546875" style="214" hidden="1"/>
    <col min="15328" max="15328" width="1.28515625" style="214" hidden="1"/>
    <col min="15329" max="15577" width="9.140625" style="214" hidden="1"/>
    <col min="15578" max="15579" width="1.7109375" style="214" hidden="1"/>
    <col min="15580" max="15582" width="50.7109375" style="214" hidden="1"/>
    <col min="15583" max="15583" width="1.85546875" style="214" hidden="1"/>
    <col min="15584" max="15584" width="1.28515625" style="214" hidden="1"/>
    <col min="15585" max="15833" width="9.140625" style="214" hidden="1"/>
    <col min="15834" max="15835" width="1.7109375" style="214" hidden="1"/>
    <col min="15836" max="15838" width="50.7109375" style="214" hidden="1"/>
    <col min="15839" max="15839" width="1.85546875" style="214" hidden="1"/>
    <col min="15840" max="15840" width="1.28515625" style="214" hidden="1"/>
    <col min="15841" max="16089" width="9.140625" style="214" hidden="1"/>
    <col min="16090" max="16091" width="1.7109375" style="214" hidden="1"/>
    <col min="16092" max="16094" width="50.7109375" style="214" hidden="1"/>
    <col min="16095" max="16095" width="1.85546875" style="214" hidden="1"/>
    <col min="16096" max="16096" width="1.28515625" style="214" hidden="1"/>
    <col min="16097" max="16384" width="9.140625" style="214" hidden="1"/>
  </cols>
  <sheetData>
    <row r="1" spans="2:7" ht="8.1" customHeight="1"/>
    <row r="2" spans="2:7" ht="8.1" customHeight="1" thickBot="1">
      <c r="B2" s="215"/>
      <c r="C2" s="215"/>
      <c r="D2" s="215"/>
      <c r="E2" s="215"/>
      <c r="F2" s="215"/>
    </row>
    <row r="3" spans="2:7" ht="16.5" thickBot="1">
      <c r="B3" s="215"/>
      <c r="C3" s="259" t="s">
        <v>22</v>
      </c>
      <c r="D3" s="260"/>
      <c r="E3" s="260"/>
      <c r="F3" s="30"/>
      <c r="G3" s="31"/>
    </row>
    <row r="4" spans="2:7" ht="15" customHeight="1" thickBot="1">
      <c r="B4" s="215"/>
      <c r="C4" s="215"/>
      <c r="D4" s="215"/>
      <c r="E4" s="215"/>
      <c r="F4" s="215"/>
    </row>
    <row r="5" spans="2:7" ht="38.25" customHeight="1">
      <c r="B5" s="215"/>
      <c r="C5" s="261" t="s">
        <v>23</v>
      </c>
      <c r="D5" s="262"/>
      <c r="E5" s="263"/>
      <c r="F5" s="215"/>
    </row>
    <row r="6" spans="2:7" ht="38.25" customHeight="1">
      <c r="B6" s="215"/>
      <c r="C6" s="264"/>
      <c r="D6" s="265"/>
      <c r="E6" s="266"/>
      <c r="F6" s="215"/>
    </row>
    <row r="7" spans="2:7" ht="111" customHeight="1" thickBot="1">
      <c r="B7" s="215"/>
      <c r="C7" s="267"/>
      <c r="D7" s="268"/>
      <c r="E7" s="269"/>
      <c r="F7" s="215"/>
    </row>
    <row r="8" spans="2:7" ht="14.25">
      <c r="B8" s="215"/>
      <c r="C8" s="215"/>
      <c r="D8" s="215"/>
      <c r="E8" s="215"/>
      <c r="F8" s="215"/>
    </row>
    <row r="9" spans="2:7" ht="14.25">
      <c r="B9" s="215"/>
      <c r="C9" s="215"/>
      <c r="D9" s="215"/>
      <c r="E9" s="215"/>
      <c r="F9" s="215"/>
    </row>
    <row r="10" spans="2:7" ht="15" customHeight="1">
      <c r="B10" s="215"/>
      <c r="C10" s="215"/>
      <c r="D10" s="215"/>
      <c r="E10" s="216"/>
      <c r="F10" s="215"/>
    </row>
    <row r="11" spans="2:7" ht="15.75" thickBot="1">
      <c r="B11" s="215"/>
      <c r="C11" s="217" t="s">
        <v>22</v>
      </c>
      <c r="D11" s="215"/>
      <c r="E11" s="218"/>
      <c r="F11" s="215"/>
    </row>
    <row r="12" spans="2:7" ht="14.25">
      <c r="B12" s="215"/>
      <c r="C12" s="219" t="s">
        <v>24</v>
      </c>
      <c r="D12" s="220" t="s">
        <v>25</v>
      </c>
      <c r="E12" s="221"/>
      <c r="F12" s="215"/>
    </row>
    <row r="13" spans="2:7" ht="14.25">
      <c r="B13" s="215"/>
      <c r="C13" s="222" t="s">
        <v>26</v>
      </c>
      <c r="D13" s="223"/>
      <c r="E13" s="221"/>
      <c r="F13" s="215"/>
    </row>
    <row r="14" spans="2:7" ht="14.25">
      <c r="B14" s="215"/>
      <c r="C14" s="222" t="s">
        <v>27</v>
      </c>
      <c r="D14" s="223"/>
      <c r="E14" s="224"/>
      <c r="F14" s="215"/>
    </row>
    <row r="15" spans="2:7" ht="14.25">
      <c r="B15" s="215"/>
      <c r="C15" s="222" t="s">
        <v>28</v>
      </c>
      <c r="D15" s="223"/>
      <c r="E15" s="224"/>
      <c r="F15" s="215"/>
    </row>
    <row r="16" spans="2:7" ht="15" thickBot="1">
      <c r="B16" s="215"/>
      <c r="C16" s="225" t="s">
        <v>29</v>
      </c>
      <c r="D16" s="226"/>
      <c r="E16" s="224"/>
      <c r="F16" s="215"/>
    </row>
    <row r="17" spans="2:9" ht="15" customHeight="1">
      <c r="B17" s="215"/>
      <c r="C17" s="215"/>
      <c r="D17" s="227"/>
      <c r="E17" s="224"/>
      <c r="F17" s="215"/>
    </row>
    <row r="18" spans="2:9" ht="15" customHeight="1">
      <c r="B18" s="215"/>
      <c r="C18" s="215"/>
      <c r="D18" s="215"/>
      <c r="E18" s="224"/>
      <c r="F18" s="215"/>
      <c r="H18" s="228" t="s">
        <v>30</v>
      </c>
      <c r="I18" s="228" t="s">
        <v>31</v>
      </c>
    </row>
    <row r="19" spans="2:9" ht="27.75" hidden="1" customHeight="1" thickBot="1">
      <c r="B19" s="215"/>
      <c r="C19" s="270" t="s">
        <v>32</v>
      </c>
      <c r="D19" s="271"/>
      <c r="E19" s="229"/>
      <c r="F19" s="215"/>
    </row>
    <row r="20" spans="2:9" s="234" customFormat="1" ht="38.25" hidden="1" customHeight="1" thickBot="1">
      <c r="B20" s="230"/>
      <c r="C20" s="231" t="s">
        <v>33</v>
      </c>
      <c r="D20" s="232" t="s">
        <v>31</v>
      </c>
      <c r="E20" s="233"/>
      <c r="F20" s="230"/>
      <c r="H20" s="235">
        <v>0</v>
      </c>
      <c r="I20" s="235">
        <v>0</v>
      </c>
    </row>
    <row r="21" spans="2:9" s="234" customFormat="1" ht="14.25" hidden="1">
      <c r="B21" s="236">
        <v>1</v>
      </c>
      <c r="C21" s="237" t="str">
        <f>IF(D15="","",D15)</f>
        <v/>
      </c>
      <c r="D21" s="238" t="s">
        <v>34</v>
      </c>
      <c r="E21" s="239"/>
      <c r="F21" s="230"/>
      <c r="H21" s="235">
        <f>IF(COUNTIF(C$20:C21,C21)=1,H20+1,H20)</f>
        <v>1</v>
      </c>
      <c r="I21" s="235">
        <f>IF(COUNTIF(D$20:D21,D21)=1,I20+1,I20)</f>
        <v>1</v>
      </c>
    </row>
    <row r="22" spans="2:9" s="234" customFormat="1" ht="14.25" hidden="1">
      <c r="B22" s="236">
        <v>2</v>
      </c>
      <c r="C22" s="240"/>
      <c r="D22" s="238"/>
      <c r="E22" s="239"/>
      <c r="F22" s="230"/>
      <c r="H22" s="235">
        <f>IF(COUNTIF(C$20:C22,C22)=1,H21+1,H21)</f>
        <v>1</v>
      </c>
      <c r="I22" s="235">
        <f>IF(COUNTIF(D$20:D22,D22)=1,I21+1,I21)</f>
        <v>1</v>
      </c>
    </row>
    <row r="23" spans="2:9" s="234" customFormat="1" ht="14.25" hidden="1">
      <c r="B23" s="236">
        <v>3</v>
      </c>
      <c r="C23" s="240"/>
      <c r="D23" s="238"/>
      <c r="E23" s="239"/>
      <c r="F23" s="230"/>
      <c r="H23" s="235">
        <f>IF(COUNTIF(C$20:C23,C23)=1,H22+1,H22)</f>
        <v>1</v>
      </c>
      <c r="I23" s="235">
        <f>IF(COUNTIF(D$20:D23,D23)=1,I22+1,I22)</f>
        <v>1</v>
      </c>
    </row>
    <row r="24" spans="2:9" s="234" customFormat="1" ht="14.25" hidden="1">
      <c r="B24" s="236">
        <v>4</v>
      </c>
      <c r="C24" s="240"/>
      <c r="D24" s="238"/>
      <c r="E24" s="239"/>
      <c r="F24" s="230"/>
      <c r="H24" s="235">
        <f>IF(COUNTIF(C$20:C24,C24)=1,H23+1,H23)</f>
        <v>1</v>
      </c>
      <c r="I24" s="235">
        <f>IF(COUNTIF(D$20:D24,D24)=1,I23+1,I23)</f>
        <v>1</v>
      </c>
    </row>
    <row r="25" spans="2:9" s="234" customFormat="1" ht="14.25" hidden="1">
      <c r="B25" s="236">
        <v>5</v>
      </c>
      <c r="C25" s="240"/>
      <c r="D25" s="238"/>
      <c r="E25" s="239"/>
      <c r="F25" s="230"/>
      <c r="H25" s="235">
        <f>IF(COUNTIF(C$20:C25,C25)=1,H24+1,H24)</f>
        <v>1</v>
      </c>
      <c r="I25" s="235">
        <f>IF(COUNTIF(D$20:D25,D25)=1,I24+1,I24)</f>
        <v>1</v>
      </c>
    </row>
    <row r="26" spans="2:9" s="234" customFormat="1" ht="14.25" hidden="1">
      <c r="B26" s="236">
        <v>6</v>
      </c>
      <c r="C26" s="240"/>
      <c r="D26" s="238"/>
      <c r="E26" s="239"/>
      <c r="F26" s="230"/>
      <c r="H26" s="235">
        <f>IF(COUNTIF(C$20:C26,C26)=1,H25+1,H25)</f>
        <v>1</v>
      </c>
      <c r="I26" s="235">
        <f>IF(COUNTIF(D$20:D26,D26)=1,I25+1,I25)</f>
        <v>1</v>
      </c>
    </row>
    <row r="27" spans="2:9" s="234" customFormat="1" ht="14.25" hidden="1">
      <c r="B27" s="236">
        <v>7</v>
      </c>
      <c r="C27" s="240"/>
      <c r="D27" s="238"/>
      <c r="E27" s="239"/>
      <c r="F27" s="230"/>
      <c r="H27" s="235">
        <f>IF(COUNTIF(C$20:C27,C27)=1,H26+1,H26)</f>
        <v>1</v>
      </c>
      <c r="I27" s="235">
        <f>IF(COUNTIF(D$20:D27,D27)=1,I26+1,I26)</f>
        <v>1</v>
      </c>
    </row>
    <row r="28" spans="2:9" s="234" customFormat="1" ht="14.25" hidden="1">
      <c r="B28" s="236">
        <v>8</v>
      </c>
      <c r="C28" s="240"/>
      <c r="D28" s="238"/>
      <c r="E28" s="239"/>
      <c r="F28" s="230"/>
      <c r="H28" s="235">
        <f>IF(COUNTIF(C$20:C28,C28)=1,H27+1,H27)</f>
        <v>1</v>
      </c>
      <c r="I28" s="235">
        <f>IF(COUNTIF(D$20:D28,D28)=1,I27+1,I27)</f>
        <v>1</v>
      </c>
    </row>
    <row r="29" spans="2:9" s="234" customFormat="1" ht="14.25" hidden="1">
      <c r="B29" s="236">
        <v>9</v>
      </c>
      <c r="C29" s="240"/>
      <c r="D29" s="238"/>
      <c r="E29" s="239"/>
      <c r="F29" s="230"/>
      <c r="H29" s="235">
        <f>IF(COUNTIF(C$20:C29,C29)=1,H28+1,H28)</f>
        <v>1</v>
      </c>
      <c r="I29" s="235">
        <f>IF(COUNTIF(D$20:D29,D29)=1,I28+1,I28)</f>
        <v>1</v>
      </c>
    </row>
    <row r="30" spans="2:9" s="234" customFormat="1" ht="14.25" hidden="1">
      <c r="B30" s="236">
        <v>10</v>
      </c>
      <c r="C30" s="240"/>
      <c r="D30" s="238"/>
      <c r="E30" s="239"/>
      <c r="F30" s="230"/>
      <c r="H30" s="235">
        <f>IF(COUNTIF(C$20:C30,C30)=1,H29+1,H29)</f>
        <v>1</v>
      </c>
      <c r="I30" s="235">
        <f>IF(COUNTIF(D$20:D30,D30)=1,I29+1,I29)</f>
        <v>1</v>
      </c>
    </row>
    <row r="31" spans="2:9" s="234" customFormat="1" ht="14.25" hidden="1">
      <c r="B31" s="236">
        <v>11</v>
      </c>
      <c r="C31" s="240"/>
      <c r="D31" s="238"/>
      <c r="E31" s="239"/>
      <c r="F31" s="230"/>
      <c r="H31" s="235">
        <f>IF(COUNTIF(C$20:C31,C31)=1,H30+1,H30)</f>
        <v>1</v>
      </c>
      <c r="I31" s="235">
        <f>IF(COUNTIF(D$20:D31,D31)=1,I30+1,I30)</f>
        <v>1</v>
      </c>
    </row>
    <row r="32" spans="2:9" s="234" customFormat="1" ht="14.25" hidden="1">
      <c r="B32" s="236">
        <v>12</v>
      </c>
      <c r="C32" s="240"/>
      <c r="D32" s="238"/>
      <c r="E32" s="239"/>
      <c r="F32" s="230"/>
      <c r="H32" s="235">
        <f>IF(COUNTIF(C$20:C32,C32)=1,H31+1,H31)</f>
        <v>1</v>
      </c>
      <c r="I32" s="235">
        <f>IF(COUNTIF(D$20:D32,D32)=1,I31+1,I31)</f>
        <v>1</v>
      </c>
    </row>
    <row r="33" spans="2:9" s="234" customFormat="1" ht="14.25" hidden="1">
      <c r="B33" s="236">
        <v>13</v>
      </c>
      <c r="C33" s="240"/>
      <c r="D33" s="238"/>
      <c r="E33" s="239"/>
      <c r="F33" s="230"/>
      <c r="H33" s="235">
        <f>IF(COUNTIF(C$20:C33,C33)=1,H32+1,H32)</f>
        <v>1</v>
      </c>
      <c r="I33" s="235">
        <f>IF(COUNTIF(D$20:D33,D33)=1,I32+1,I32)</f>
        <v>1</v>
      </c>
    </row>
    <row r="34" spans="2:9" s="234" customFormat="1" ht="14.25" hidden="1">
      <c r="B34" s="236">
        <v>14</v>
      </c>
      <c r="C34" s="240"/>
      <c r="D34" s="238"/>
      <c r="E34" s="239"/>
      <c r="F34" s="230"/>
      <c r="H34" s="235">
        <f>IF(COUNTIF(C$20:C34,C34)=1,H33+1,H33)</f>
        <v>1</v>
      </c>
      <c r="I34" s="235">
        <f>IF(COUNTIF(D$20:D34,D34)=1,I33+1,I33)</f>
        <v>1</v>
      </c>
    </row>
    <row r="35" spans="2:9" s="234" customFormat="1" ht="14.25" hidden="1">
      <c r="B35" s="236">
        <v>15</v>
      </c>
      <c r="C35" s="240"/>
      <c r="D35" s="238"/>
      <c r="E35" s="239"/>
      <c r="F35" s="230"/>
      <c r="H35" s="235">
        <f>IF(COUNTIF(C$20:C35,C35)=1,H34+1,H34)</f>
        <v>1</v>
      </c>
      <c r="I35" s="235">
        <f>IF(COUNTIF(D$20:D35,D35)=1,I34+1,I34)</f>
        <v>1</v>
      </c>
    </row>
    <row r="36" spans="2:9" s="234" customFormat="1" ht="14.25" hidden="1">
      <c r="B36" s="236">
        <v>16</v>
      </c>
      <c r="C36" s="240"/>
      <c r="D36" s="238"/>
      <c r="E36" s="239"/>
      <c r="F36" s="230"/>
      <c r="H36" s="235">
        <f>IF(COUNTIF(C$20:C36,C36)=1,H35+1,H35)</f>
        <v>1</v>
      </c>
      <c r="I36" s="235">
        <f>IF(COUNTIF(D$20:D36,D36)=1,I35+1,I35)</f>
        <v>1</v>
      </c>
    </row>
    <row r="37" spans="2:9" s="234" customFormat="1" ht="14.25" hidden="1">
      <c r="B37" s="236">
        <v>17</v>
      </c>
      <c r="C37" s="240"/>
      <c r="D37" s="238"/>
      <c r="E37" s="239"/>
      <c r="F37" s="230"/>
      <c r="H37" s="235">
        <f>IF(COUNTIF(C$20:C37,C37)=1,H36+1,H36)</f>
        <v>1</v>
      </c>
      <c r="I37" s="235">
        <f>IF(COUNTIF(D$20:D37,D37)=1,I36+1,I36)</f>
        <v>1</v>
      </c>
    </row>
    <row r="38" spans="2:9" s="234" customFormat="1" ht="14.25" hidden="1">
      <c r="B38" s="236">
        <v>18</v>
      </c>
      <c r="C38" s="240"/>
      <c r="D38" s="238"/>
      <c r="E38" s="239"/>
      <c r="F38" s="230"/>
      <c r="H38" s="235">
        <f>IF(COUNTIF(C$20:C38,C38)=1,H37+1,H37)</f>
        <v>1</v>
      </c>
      <c r="I38" s="235">
        <f>IF(COUNTIF(D$20:D38,D38)=1,I37+1,I37)</f>
        <v>1</v>
      </c>
    </row>
    <row r="39" spans="2:9" s="234" customFormat="1" ht="14.25" hidden="1">
      <c r="B39" s="236">
        <v>19</v>
      </c>
      <c r="C39" s="240"/>
      <c r="D39" s="238"/>
      <c r="E39" s="239"/>
      <c r="F39" s="230"/>
      <c r="H39" s="235">
        <f>IF(COUNTIF(C$20:C39,C39)=1,H38+1,H38)</f>
        <v>1</v>
      </c>
      <c r="I39" s="235">
        <f>IF(COUNTIF(D$20:D39,D39)=1,I38+1,I38)</f>
        <v>1</v>
      </c>
    </row>
    <row r="40" spans="2:9" s="234" customFormat="1" ht="14.25" hidden="1">
      <c r="B40" s="236">
        <v>20</v>
      </c>
      <c r="C40" s="240"/>
      <c r="D40" s="238"/>
      <c r="E40" s="239"/>
      <c r="F40" s="230"/>
      <c r="H40" s="235">
        <f>IF(COUNTIF(C$20:C40,C40)=1,H39+1,H39)</f>
        <v>1</v>
      </c>
      <c r="I40" s="235">
        <f>IF(COUNTIF(D$20:D40,D40)=1,I39+1,I39)</f>
        <v>1</v>
      </c>
    </row>
    <row r="41" spans="2:9" s="234" customFormat="1" ht="14.25" hidden="1">
      <c r="B41" s="236">
        <v>21</v>
      </c>
      <c r="C41" s="240"/>
      <c r="D41" s="238"/>
      <c r="E41" s="239"/>
      <c r="F41" s="230"/>
      <c r="H41" s="235">
        <f>IF(COUNTIF(C$20:C41,C41)=1,H40+1,H40)</f>
        <v>1</v>
      </c>
      <c r="I41" s="235">
        <f>IF(COUNTIF(D$20:D41,D41)=1,I40+1,I40)</f>
        <v>1</v>
      </c>
    </row>
    <row r="42" spans="2:9" s="234" customFormat="1" ht="14.25" hidden="1">
      <c r="B42" s="236">
        <v>22</v>
      </c>
      <c r="C42" s="240"/>
      <c r="D42" s="238"/>
      <c r="E42" s="239"/>
      <c r="F42" s="230"/>
      <c r="H42" s="235">
        <f>IF(COUNTIF(C$20:C42,C42)=1,H41+1,H41)</f>
        <v>1</v>
      </c>
      <c r="I42" s="235">
        <f>IF(COUNTIF(D$20:D42,D42)=1,I41+1,I41)</f>
        <v>1</v>
      </c>
    </row>
    <row r="43" spans="2:9" s="234" customFormat="1" ht="14.25" hidden="1">
      <c r="B43" s="236">
        <v>23</v>
      </c>
      <c r="C43" s="240"/>
      <c r="D43" s="238"/>
      <c r="E43" s="239"/>
      <c r="F43" s="230"/>
      <c r="H43" s="235">
        <f>IF(COUNTIF(C$20:C43,C43)=1,H42+1,H42)</f>
        <v>1</v>
      </c>
      <c r="I43" s="235">
        <f>IF(COUNTIF(D$20:D43,D43)=1,I42+1,I42)</f>
        <v>1</v>
      </c>
    </row>
    <row r="44" spans="2:9" s="234" customFormat="1" ht="14.25" hidden="1">
      <c r="B44" s="236">
        <v>24</v>
      </c>
      <c r="C44" s="240"/>
      <c r="D44" s="238"/>
      <c r="E44" s="239"/>
      <c r="F44" s="230"/>
      <c r="H44" s="235">
        <f>IF(COUNTIF(C$20:C44,C44)=1,H43+1,H43)</f>
        <v>1</v>
      </c>
      <c r="I44" s="235">
        <f>IF(COUNTIF(D$20:D44,D44)=1,I43+1,I43)</f>
        <v>1</v>
      </c>
    </row>
    <row r="45" spans="2:9" s="234" customFormat="1" ht="14.25" hidden="1">
      <c r="B45" s="236">
        <v>25</v>
      </c>
      <c r="C45" s="240"/>
      <c r="D45" s="238"/>
      <c r="E45" s="239"/>
      <c r="F45" s="230"/>
      <c r="H45" s="235">
        <f>IF(COUNTIF(C$20:C45,C45)=1,H44+1,H44)</f>
        <v>1</v>
      </c>
      <c r="I45" s="235">
        <f>IF(COUNTIF(D$20:D45,D45)=1,I44+1,I44)</f>
        <v>1</v>
      </c>
    </row>
    <row r="46" spans="2:9" s="234" customFormat="1" ht="14.25" hidden="1">
      <c r="B46" s="236">
        <v>26</v>
      </c>
      <c r="C46" s="240"/>
      <c r="D46" s="238"/>
      <c r="E46" s="239"/>
      <c r="F46" s="230"/>
      <c r="H46" s="235">
        <f>IF(COUNTIF(C$20:C46,C46)=1,H45+1,H45)</f>
        <v>1</v>
      </c>
      <c r="I46" s="235">
        <f>IF(COUNTIF(D$20:D46,D46)=1,I45+1,I45)</f>
        <v>1</v>
      </c>
    </row>
    <row r="47" spans="2:9" s="234" customFormat="1" ht="14.25" hidden="1">
      <c r="B47" s="236">
        <v>27</v>
      </c>
      <c r="C47" s="240"/>
      <c r="D47" s="238"/>
      <c r="E47" s="239"/>
      <c r="F47" s="230"/>
      <c r="H47" s="235">
        <f>IF(COUNTIF(C$20:C47,C47)=1,H46+1,H46)</f>
        <v>1</v>
      </c>
      <c r="I47" s="235">
        <f>IF(COUNTIF(D$20:D47,D47)=1,I46+1,I46)</f>
        <v>1</v>
      </c>
    </row>
    <row r="48" spans="2:9" s="234" customFormat="1" ht="14.25" hidden="1">
      <c r="B48" s="236">
        <v>28</v>
      </c>
      <c r="C48" s="240"/>
      <c r="D48" s="238"/>
      <c r="E48" s="239"/>
      <c r="F48" s="230"/>
      <c r="H48" s="235">
        <f>IF(COUNTIF(C$20:C48,C48)=1,H47+1,H47)</f>
        <v>1</v>
      </c>
      <c r="I48" s="235">
        <f>IF(COUNTIF(D$20:D48,D48)=1,I47+1,I47)</f>
        <v>1</v>
      </c>
    </row>
    <row r="49" spans="2:9" s="234" customFormat="1" ht="14.25" hidden="1">
      <c r="B49" s="236">
        <v>29</v>
      </c>
      <c r="C49" s="240"/>
      <c r="D49" s="238"/>
      <c r="E49" s="239"/>
      <c r="F49" s="230"/>
      <c r="H49" s="235">
        <f>IF(COUNTIF(C$20:C49,C49)=1,H48+1,H48)</f>
        <v>1</v>
      </c>
      <c r="I49" s="235">
        <f>IF(COUNTIF(D$20:D49,D49)=1,I48+1,I48)</f>
        <v>1</v>
      </c>
    </row>
    <row r="50" spans="2:9" s="234" customFormat="1" ht="14.25" hidden="1">
      <c r="B50" s="236">
        <v>30</v>
      </c>
      <c r="C50" s="240"/>
      <c r="D50" s="238"/>
      <c r="E50" s="239"/>
      <c r="F50" s="230"/>
      <c r="H50" s="235">
        <f>IF(COUNTIF(C$20:C50,C50)=1,H49+1,H49)</f>
        <v>1</v>
      </c>
      <c r="I50" s="235">
        <f>IF(COUNTIF(D$20:D50,D50)=1,I49+1,I49)</f>
        <v>1</v>
      </c>
    </row>
    <row r="51" spans="2:9" s="234" customFormat="1" ht="14.25" hidden="1">
      <c r="B51" s="236">
        <v>31</v>
      </c>
      <c r="C51" s="240"/>
      <c r="D51" s="238"/>
      <c r="E51" s="239"/>
      <c r="F51" s="230"/>
      <c r="H51" s="235">
        <f>IF(COUNTIF(C$20:C51,C51)=1,H50+1,H50)</f>
        <v>1</v>
      </c>
      <c r="I51" s="235">
        <f>IF(COUNTIF(D$20:D51,D51)=1,I50+1,I50)</f>
        <v>1</v>
      </c>
    </row>
    <row r="52" spans="2:9" s="234" customFormat="1" ht="14.25" hidden="1">
      <c r="B52" s="236">
        <v>32</v>
      </c>
      <c r="C52" s="240"/>
      <c r="D52" s="238"/>
      <c r="E52" s="239"/>
      <c r="F52" s="230"/>
      <c r="H52" s="235">
        <f>IF(COUNTIF(C$20:C52,C52)=1,H51+1,H51)</f>
        <v>1</v>
      </c>
      <c r="I52" s="235">
        <f>IF(COUNTIF(D$20:D52,D52)=1,I51+1,I51)</f>
        <v>1</v>
      </c>
    </row>
    <row r="53" spans="2:9" s="234" customFormat="1" ht="14.25" hidden="1">
      <c r="B53" s="236">
        <v>33</v>
      </c>
      <c r="C53" s="240"/>
      <c r="D53" s="238"/>
      <c r="E53" s="239"/>
      <c r="F53" s="230"/>
      <c r="H53" s="235">
        <f>IF(COUNTIF(C$20:C53,C53)=1,H52+1,H52)</f>
        <v>1</v>
      </c>
      <c r="I53" s="235">
        <f>IF(COUNTIF(D$20:D53,D53)=1,I52+1,I52)</f>
        <v>1</v>
      </c>
    </row>
    <row r="54" spans="2:9" s="234" customFormat="1" ht="14.25" hidden="1">
      <c r="B54" s="236">
        <v>34</v>
      </c>
      <c r="C54" s="240"/>
      <c r="D54" s="238"/>
      <c r="E54" s="239"/>
      <c r="F54" s="230"/>
      <c r="H54" s="235">
        <f>IF(COUNTIF(C$20:C54,C54)=1,H53+1,H53)</f>
        <v>1</v>
      </c>
      <c r="I54" s="235">
        <f>IF(COUNTIF(D$20:D54,D54)=1,I53+1,I53)</f>
        <v>1</v>
      </c>
    </row>
    <row r="55" spans="2:9" s="234" customFormat="1" ht="14.25" hidden="1">
      <c r="B55" s="236">
        <v>35</v>
      </c>
      <c r="C55" s="240"/>
      <c r="D55" s="238"/>
      <c r="E55" s="239"/>
      <c r="F55" s="230"/>
      <c r="H55" s="235">
        <f>IF(COUNTIF(C$20:C55,C55)=1,H54+1,H54)</f>
        <v>1</v>
      </c>
      <c r="I55" s="235">
        <f>IF(COUNTIF(D$20:D55,D55)=1,I54+1,I54)</f>
        <v>1</v>
      </c>
    </row>
    <row r="56" spans="2:9" s="234" customFormat="1" ht="14.25" hidden="1">
      <c r="B56" s="236">
        <v>36</v>
      </c>
      <c r="C56" s="240"/>
      <c r="D56" s="238"/>
      <c r="E56" s="239"/>
      <c r="F56" s="230"/>
      <c r="H56" s="235">
        <f>IF(COUNTIF(C$20:C56,C56)=1,H55+1,H55)</f>
        <v>1</v>
      </c>
      <c r="I56" s="235">
        <f>IF(COUNTIF(D$20:D56,D56)=1,I55+1,I55)</f>
        <v>1</v>
      </c>
    </row>
    <row r="57" spans="2:9" s="234" customFormat="1" ht="14.25" hidden="1">
      <c r="B57" s="236">
        <v>37</v>
      </c>
      <c r="C57" s="240"/>
      <c r="D57" s="238"/>
      <c r="E57" s="239"/>
      <c r="F57" s="230"/>
      <c r="H57" s="235">
        <f>IF(COUNTIF(C$20:C57,C57)=1,H56+1,H56)</f>
        <v>1</v>
      </c>
      <c r="I57" s="235">
        <f>IF(COUNTIF(D$20:D57,D57)=1,I56+1,I56)</f>
        <v>1</v>
      </c>
    </row>
    <row r="58" spans="2:9" s="234" customFormat="1" ht="14.25" hidden="1">
      <c r="B58" s="236">
        <v>38</v>
      </c>
      <c r="C58" s="240"/>
      <c r="D58" s="238"/>
      <c r="E58" s="239"/>
      <c r="F58" s="230"/>
      <c r="H58" s="235">
        <f>IF(COUNTIF(C$20:C58,C58)=1,H57+1,H57)</f>
        <v>1</v>
      </c>
      <c r="I58" s="235">
        <f>IF(COUNTIF(D$20:D58,D58)=1,I57+1,I57)</f>
        <v>1</v>
      </c>
    </row>
    <row r="59" spans="2:9" s="234" customFormat="1" ht="14.25" hidden="1">
      <c r="B59" s="236">
        <v>39</v>
      </c>
      <c r="C59" s="240"/>
      <c r="D59" s="238"/>
      <c r="E59" s="239"/>
      <c r="F59" s="230"/>
      <c r="H59" s="235">
        <f>IF(COUNTIF(C$20:C59,C59)=1,H58+1,H58)</f>
        <v>1</v>
      </c>
      <c r="I59" s="235">
        <f>IF(COUNTIF(D$20:D59,D59)=1,I58+1,I58)</f>
        <v>1</v>
      </c>
    </row>
    <row r="60" spans="2:9" s="234" customFormat="1" ht="14.25" hidden="1">
      <c r="B60" s="236">
        <v>40</v>
      </c>
      <c r="C60" s="240"/>
      <c r="D60" s="238"/>
      <c r="E60" s="239"/>
      <c r="F60" s="230"/>
      <c r="H60" s="235">
        <f>IF(COUNTIF(C$20:C60,C60)=1,H59+1,H59)</f>
        <v>1</v>
      </c>
      <c r="I60" s="235">
        <f>IF(COUNTIF(D$20:D60,D60)=1,I59+1,I59)</f>
        <v>1</v>
      </c>
    </row>
    <row r="61" spans="2:9" ht="8.1" customHeight="1">
      <c r="B61" s="215"/>
      <c r="C61" s="215"/>
      <c r="D61" s="215"/>
      <c r="E61" s="215"/>
      <c r="F61" s="215"/>
    </row>
    <row r="62" spans="2:9" ht="8.1" customHeight="1"/>
    <row r="63" spans="2:9" ht="28.5" hidden="1" customHeight="1"/>
    <row r="64" spans="2:9" ht="28.5" hidden="1" customHeight="1">
      <c r="C64" s="214" t="s">
        <v>35</v>
      </c>
      <c r="D64" s="241" t="s">
        <v>36</v>
      </c>
      <c r="E64" s="242" t="s">
        <v>37</v>
      </c>
      <c r="F64" s="214" t="s">
        <v>38</v>
      </c>
    </row>
    <row r="65" spans="3:6" ht="28.5" hidden="1" customHeight="1">
      <c r="C65" s="214" t="s">
        <v>39</v>
      </c>
      <c r="D65" s="243">
        <v>0.8</v>
      </c>
      <c r="E65" s="244" t="s">
        <v>40</v>
      </c>
      <c r="F65" s="244" t="s">
        <v>41</v>
      </c>
    </row>
    <row r="66" spans="3:6" ht="28.5" hidden="1" customHeight="1">
      <c r="C66" s="214" t="s">
        <v>42</v>
      </c>
      <c r="D66" s="243">
        <v>1</v>
      </c>
      <c r="E66" s="244" t="s">
        <v>40</v>
      </c>
      <c r="F66" s="244" t="s">
        <v>41</v>
      </c>
    </row>
    <row r="67" spans="3:6" ht="28.5" hidden="1" customHeight="1">
      <c r="C67" s="214" t="s">
        <v>43</v>
      </c>
      <c r="D67" s="243">
        <v>1</v>
      </c>
      <c r="E67" s="244" t="s">
        <v>40</v>
      </c>
      <c r="F67" s="244" t="s">
        <v>41</v>
      </c>
    </row>
    <row r="68" spans="3:6" ht="28.5" hidden="1" customHeight="1">
      <c r="C68" s="214" t="s">
        <v>44</v>
      </c>
      <c r="D68" s="243">
        <v>0.8</v>
      </c>
      <c r="E68" s="244" t="s">
        <v>40</v>
      </c>
      <c r="F68" s="244" t="s">
        <v>41</v>
      </c>
    </row>
    <row r="69" spans="3:6" ht="28.5" hidden="1" customHeight="1">
      <c r="C69" s="214" t="s">
        <v>45</v>
      </c>
      <c r="D69" s="243">
        <v>1</v>
      </c>
      <c r="E69" s="244" t="s">
        <v>40</v>
      </c>
      <c r="F69" s="244" t="s">
        <v>41</v>
      </c>
    </row>
    <row r="70" spans="3:6" ht="28.5" hidden="1" customHeight="1">
      <c r="C70" s="214" t="s">
        <v>46</v>
      </c>
      <c r="D70" s="243">
        <v>1</v>
      </c>
      <c r="E70" s="244" t="s">
        <v>41</v>
      </c>
      <c r="F70" s="244" t="s">
        <v>41</v>
      </c>
    </row>
    <row r="71" spans="3:6" ht="28.5" hidden="1" customHeight="1">
      <c r="C71" s="214" t="s">
        <v>47</v>
      </c>
      <c r="D71" s="243">
        <v>1</v>
      </c>
      <c r="E71" s="244" t="s">
        <v>40</v>
      </c>
      <c r="F71" s="244" t="s">
        <v>41</v>
      </c>
    </row>
    <row r="72" spans="3:6" ht="28.5" hidden="1" customHeight="1" thickBot="1">
      <c r="D72" s="214" t="s">
        <v>35</v>
      </c>
    </row>
    <row r="73" spans="3:6" ht="28.5" hidden="1" customHeight="1" thickBot="1">
      <c r="C73" s="32" t="s">
        <v>48</v>
      </c>
    </row>
    <row r="74" spans="3:6" ht="28.5" hidden="1" customHeight="1"/>
    <row r="75" spans="3:6" ht="28.5" hidden="1" customHeight="1">
      <c r="C75" s="245" t="s">
        <v>34</v>
      </c>
    </row>
    <row r="76" spans="3:6" ht="28.5" hidden="1" customHeight="1">
      <c r="C76" s="245" t="s">
        <v>49</v>
      </c>
    </row>
    <row r="77" spans="3:6" ht="28.5" hidden="1" customHeight="1">
      <c r="C77" s="245" t="s">
        <v>50</v>
      </c>
    </row>
    <row r="78" spans="3:6" ht="28.5" hidden="1" customHeight="1">
      <c r="C78" s="245" t="s">
        <v>51</v>
      </c>
    </row>
    <row r="79" spans="3:6" ht="28.5" hidden="1" customHeight="1">
      <c r="C79" s="245" t="s">
        <v>52</v>
      </c>
    </row>
    <row r="80" spans="3:6" ht="28.5" hidden="1" customHeight="1">
      <c r="C80" s="245" t="s">
        <v>53</v>
      </c>
    </row>
    <row r="81" spans="3:3" ht="28.5" hidden="1" customHeight="1">
      <c r="C81" s="245" t="s">
        <v>54</v>
      </c>
    </row>
    <row r="82" spans="3:3" ht="28.5" hidden="1" customHeight="1">
      <c r="C82" s="245" t="s">
        <v>7</v>
      </c>
    </row>
    <row r="83" spans="3:3" ht="28.5" hidden="1" customHeight="1">
      <c r="C83" s="245"/>
    </row>
    <row r="84" spans="3:3" ht="28.5" hidden="1" customHeight="1">
      <c r="C84" s="245"/>
    </row>
    <row r="85" spans="3:3" ht="28.5" hidden="1" customHeight="1">
      <c r="C85" s="245"/>
    </row>
    <row r="86" spans="3:3" ht="28.5" hidden="1" customHeight="1">
      <c r="C86" s="245"/>
    </row>
    <row r="87" spans="3:3" ht="28.5" hidden="1" customHeight="1"/>
    <row r="88" spans="3:3" ht="28.5" hidden="1" customHeight="1"/>
    <row r="89" spans="3:3" ht="28.5" hidden="1" customHeight="1"/>
    <row r="90" spans="3:3" ht="28.5" hidden="1" customHeight="1"/>
    <row r="91" spans="3:3" ht="28.5" hidden="1" customHeight="1"/>
    <row r="92" spans="3:3" ht="28.5" hidden="1" customHeight="1"/>
    <row r="93" spans="3:3" ht="28.5" hidden="1" customHeight="1"/>
    <row r="94" spans="3:3" ht="28.5" hidden="1" customHeight="1"/>
    <row r="95" spans="3:3" ht="28.5" hidden="1" customHeight="1"/>
    <row r="96" spans="3:3" ht="28.5" hidden="1" customHeight="1"/>
    <row r="97" ht="28.5" hidden="1" customHeight="1"/>
    <row r="98" ht="28.5" hidden="1" customHeight="1"/>
    <row r="99" ht="28.5" hidden="1" customHeight="1"/>
    <row r="100" ht="28.5" hidden="1" customHeight="1"/>
    <row r="101" ht="28.5" hidden="1" customHeight="1"/>
    <row r="102" ht="28.5" hidden="1" customHeight="1"/>
    <row r="103" ht="28.5" hidden="1" customHeight="1"/>
    <row r="104" ht="28.5" hidden="1" customHeight="1"/>
    <row r="105" ht="28.5" hidden="1" customHeight="1"/>
    <row r="106" ht="28.5" hidden="1" customHeight="1"/>
    <row r="107" ht="28.5" hidden="1" customHeight="1"/>
    <row r="108" ht="28.5" hidden="1" customHeight="1"/>
    <row r="109" ht="28.5" hidden="1" customHeight="1"/>
    <row r="110" ht="28.5" hidden="1" customHeight="1"/>
    <row r="111" ht="28.5" hidden="1" customHeight="1"/>
    <row r="112" ht="28.5" hidden="1" customHeight="1"/>
    <row r="113" ht="28.5" hidden="1" customHeight="1"/>
    <row r="114" ht="28.5" hidden="1" customHeight="1"/>
    <row r="115" ht="28.5" hidden="1" customHeight="1"/>
    <row r="116" ht="28.5" hidden="1" customHeight="1"/>
    <row r="117" ht="28.5" hidden="1" customHeight="1"/>
    <row r="118" ht="28.5" hidden="1" customHeight="1"/>
    <row r="119" ht="28.5" hidden="1" customHeight="1"/>
    <row r="120" ht="28.5" hidden="1" customHeight="1"/>
    <row r="121" ht="28.5" hidden="1" customHeight="1"/>
    <row r="122" ht="28.5" hidden="1" customHeight="1"/>
    <row r="123" ht="28.5" hidden="1" customHeight="1"/>
    <row r="124" ht="28.5" hidden="1" customHeight="1"/>
    <row r="125" ht="28.5" hidden="1" customHeight="1"/>
    <row r="126" ht="28.5" hidden="1" customHeight="1"/>
    <row r="127" ht="28.5" hidden="1" customHeight="1"/>
    <row r="128" ht="28.5" hidden="1" customHeight="1"/>
    <row r="129" ht="28.5" hidden="1" customHeight="1"/>
    <row r="130" ht="28.5" hidden="1" customHeight="1"/>
    <row r="131" ht="28.5" hidden="1" customHeight="1"/>
    <row r="132" ht="28.5" hidden="1" customHeight="1"/>
    <row r="133" ht="28.5" hidden="1" customHeight="1"/>
    <row r="134" ht="28.5" hidden="1" customHeight="1"/>
    <row r="135" ht="28.5" hidden="1" customHeight="1"/>
    <row r="136" ht="28.5" hidden="1" customHeight="1"/>
    <row r="137" ht="28.5" hidden="1" customHeight="1"/>
    <row r="138" ht="28.5" hidden="1" customHeight="1"/>
    <row r="139" ht="28.5" hidden="1" customHeight="1"/>
    <row r="140" ht="28.5" hidden="1" customHeight="1"/>
    <row r="141" ht="28.5" hidden="1" customHeight="1"/>
    <row r="142" ht="28.5" hidden="1" customHeight="1"/>
    <row r="143" ht="28.5" hidden="1" customHeight="1"/>
    <row r="144" ht="28.5" hidden="1" customHeight="1"/>
    <row r="145" ht="28.5" hidden="1" customHeight="1"/>
    <row r="146" ht="28.5" hidden="1" customHeight="1"/>
    <row r="147" ht="28.5" hidden="1" customHeight="1"/>
    <row r="148" ht="28.5" hidden="1" customHeight="1"/>
    <row r="149" ht="28.5" hidden="1" customHeight="1"/>
    <row r="150" ht="28.5" hidden="1" customHeight="1"/>
    <row r="151" ht="28.5" hidden="1" customHeight="1"/>
    <row r="152" ht="28.5" hidden="1" customHeight="1"/>
    <row r="153" ht="28.5" hidden="1" customHeight="1"/>
    <row r="154" ht="28.5" hidden="1" customHeight="1"/>
    <row r="155" ht="28.5" hidden="1" customHeight="1"/>
    <row r="156" ht="28.5" hidden="1" customHeight="1"/>
    <row r="157" ht="28.5" hidden="1" customHeight="1"/>
    <row r="158" ht="28.5" hidden="1" customHeight="1"/>
    <row r="159" ht="28.5" hidden="1" customHeight="1"/>
    <row r="160" ht="28.5" hidden="1" customHeight="1"/>
    <row r="161" ht="28.5" hidden="1" customHeight="1"/>
    <row r="162" ht="28.5" hidden="1" customHeight="1"/>
    <row r="163" ht="28.5" hidden="1" customHeight="1"/>
    <row r="164" ht="28.5" hidden="1" customHeight="1"/>
    <row r="165" ht="28.5" hidden="1" customHeight="1"/>
    <row r="166" ht="28.5" hidden="1" customHeight="1"/>
    <row r="167" ht="28.5" hidden="1" customHeight="1"/>
    <row r="168" ht="28.5" hidden="1" customHeight="1"/>
    <row r="169" ht="28.5" hidden="1" customHeight="1"/>
    <row r="170" ht="28.5" hidden="1" customHeight="1"/>
    <row r="171" ht="28.5" hidden="1" customHeight="1"/>
    <row r="172" ht="28.5" hidden="1" customHeight="1"/>
    <row r="173" ht="28.5" hidden="1" customHeight="1"/>
    <row r="174" ht="28.5" hidden="1" customHeight="1"/>
    <row r="175" ht="28.5" hidden="1" customHeight="1"/>
    <row r="176" ht="28.5" hidden="1" customHeight="1"/>
    <row r="177" ht="28.5" hidden="1" customHeight="1"/>
    <row r="178" ht="28.5" hidden="1" customHeight="1"/>
    <row r="179" ht="28.5" hidden="1" customHeight="1"/>
    <row r="180" ht="28.5" hidden="1" customHeight="1"/>
    <row r="181" ht="28.5" hidden="1" customHeight="1"/>
    <row r="182" ht="28.5" hidden="1" customHeight="1"/>
    <row r="183" ht="28.5" hidden="1" customHeight="1"/>
    <row r="184" ht="28.5" hidden="1" customHeight="1"/>
    <row r="185" ht="28.5" hidden="1" customHeight="1"/>
    <row r="186" ht="28.5" hidden="1" customHeight="1"/>
    <row r="187" ht="28.5" hidden="1" customHeight="1"/>
    <row r="188" ht="28.5" hidden="1" customHeight="1"/>
    <row r="189" ht="28.5" hidden="1" customHeight="1"/>
    <row r="190" ht="28.5" hidden="1" customHeight="1"/>
    <row r="191" ht="28.5" hidden="1" customHeight="1"/>
    <row r="192" ht="28.5" hidden="1" customHeight="1"/>
    <row r="193" ht="28.5" hidden="1" customHeight="1"/>
    <row r="194" ht="28.5" hidden="1" customHeight="1"/>
    <row r="195" ht="28.5" hidden="1" customHeight="1"/>
    <row r="196" ht="28.5" hidden="1" customHeight="1"/>
    <row r="197" ht="28.5" hidden="1" customHeight="1"/>
    <row r="198" ht="28.5" hidden="1" customHeight="1"/>
    <row r="199" ht="28.5" hidden="1" customHeight="1"/>
    <row r="200" ht="28.5" hidden="1" customHeight="1"/>
    <row r="201" ht="28.5" hidden="1" customHeight="1"/>
    <row r="202" ht="28.5" hidden="1" customHeight="1"/>
    <row r="203" ht="28.5" hidden="1" customHeight="1"/>
    <row r="204" ht="28.5" hidden="1" customHeight="1"/>
    <row r="205" ht="28.5" hidden="1" customHeight="1"/>
    <row r="206" ht="28.5" hidden="1" customHeight="1"/>
    <row r="207" ht="28.5" hidden="1" customHeight="1"/>
    <row r="208" ht="28.5" hidden="1" customHeight="1"/>
    <row r="209" ht="28.5" hidden="1" customHeight="1"/>
    <row r="210" ht="28.5" hidden="1" customHeight="1"/>
    <row r="211" ht="28.5" hidden="1" customHeight="1"/>
    <row r="212" ht="28.5" hidden="1" customHeight="1"/>
    <row r="213" ht="28.5" hidden="1" customHeight="1"/>
    <row r="214" ht="28.5" hidden="1" customHeight="1"/>
    <row r="215" ht="28.5" hidden="1" customHeight="1"/>
    <row r="216" ht="28.5" hidden="1" customHeight="1"/>
    <row r="217" ht="28.5" hidden="1" customHeight="1"/>
    <row r="218" ht="28.5" hidden="1" customHeight="1"/>
    <row r="219" ht="28.5" hidden="1" customHeight="1"/>
    <row r="220" ht="28.5" hidden="1" customHeight="1"/>
  </sheetData>
  <sheetProtection algorithmName="SHA-512" hashValue="FEkNbmhye3V4Plspgwp/Zzq1tyPzMkMHv/AqgFQqimUatgSV3zNygxLISmt7FNCLujmRtTiMYevVjuvLDOsZkA==" saltValue="AuthiUe71l2wHJ84fd2RYw==" spinCount="100000" sheet="1" selectLockedCells="1"/>
  <mergeCells count="3">
    <mergeCell ref="C3:E3"/>
    <mergeCell ref="C5:E7"/>
    <mergeCell ref="C19:D19"/>
  </mergeCells>
  <conditionalFormatting sqref="D21:D60">
    <cfRule type="expression" dxfId="9" priority="1">
      <formula>AND(D21="",$C21&lt;&gt;0)</formula>
    </cfRule>
  </conditionalFormatting>
  <dataValidations count="2">
    <dataValidation type="list" allowBlank="1" showInputMessage="1" showErrorMessage="1" sqref="WTY983081:WTY983100 HM21:HM60 WKC983081:WKC983100 WAG983081:WAG983100 VQK983081:VQK983100 VGO983081:VGO983100 UWS983081:UWS983100 UMW983081:UMW983100 UDA983081:UDA983100 TTE983081:TTE983100 TJI983081:TJI983100 SZM983081:SZM983100 SPQ983081:SPQ983100 SFU983081:SFU983100 RVY983081:RVY983100 RMC983081:RMC983100 RCG983081:RCG983100 QSK983081:QSK983100 QIO983081:QIO983100 PYS983081:PYS983100 POW983081:POW983100 PFA983081:PFA983100 OVE983081:OVE983100 OLI983081:OLI983100 OBM983081:OBM983100 NRQ983081:NRQ983100 NHU983081:NHU983100 MXY983081:MXY983100 MOC983081:MOC983100 MEG983081:MEG983100 LUK983081:LUK983100 LKO983081:LKO983100 LAS983081:LAS983100 KQW983081:KQW983100 KHA983081:KHA983100 JXE983081:JXE983100 JNI983081:JNI983100 JDM983081:JDM983100 ITQ983081:ITQ983100 IJU983081:IJU983100 HZY983081:HZY983100 HQC983081:HQC983100 HGG983081:HGG983100 GWK983081:GWK983100 GMO983081:GMO983100 GCS983081:GCS983100 FSW983081:FSW983100 FJA983081:FJA983100 EZE983081:EZE983100 EPI983081:EPI983100 EFM983081:EFM983100 DVQ983081:DVQ983100 DLU983081:DLU983100 DBY983081:DBY983100 CSC983081:CSC983100 CIG983081:CIG983100 BYK983081:BYK983100 BOO983081:BOO983100 BES983081:BES983100 AUW983081:AUW983100 ALA983081:ALA983100 ABE983081:ABE983100 RI983081:RI983100 HM983081:HM983100 D983081:D983100 WTY917545:WTY917564 WKC917545:WKC917564 WAG917545:WAG917564 VQK917545:VQK917564 VGO917545:VGO917564 UWS917545:UWS917564 UMW917545:UMW917564 UDA917545:UDA917564 TTE917545:TTE917564 TJI917545:TJI917564 SZM917545:SZM917564 SPQ917545:SPQ917564 SFU917545:SFU917564 RVY917545:RVY917564 RMC917545:RMC917564 RCG917545:RCG917564 QSK917545:QSK917564 QIO917545:QIO917564 PYS917545:PYS917564 POW917545:POW917564 PFA917545:PFA917564 OVE917545:OVE917564 OLI917545:OLI917564 OBM917545:OBM917564 NRQ917545:NRQ917564 NHU917545:NHU917564 MXY917545:MXY917564 MOC917545:MOC917564 MEG917545:MEG917564 LUK917545:LUK917564 LKO917545:LKO917564 LAS917545:LAS917564 KQW917545:KQW917564 KHA917545:KHA917564 JXE917545:JXE917564 JNI917545:JNI917564 JDM917545:JDM917564 ITQ917545:ITQ917564 IJU917545:IJU917564 HZY917545:HZY917564 HQC917545:HQC917564 HGG917545:HGG917564 GWK917545:GWK917564 GMO917545:GMO917564 GCS917545:GCS917564 FSW917545:FSW917564 FJA917545:FJA917564 EZE917545:EZE917564 EPI917545:EPI917564 EFM917545:EFM917564 DVQ917545:DVQ917564 DLU917545:DLU917564 DBY917545:DBY917564 CSC917545:CSC917564 CIG917545:CIG917564 BYK917545:BYK917564 BOO917545:BOO917564 BES917545:BES917564 AUW917545:AUW917564 ALA917545:ALA917564 ABE917545:ABE917564 RI917545:RI917564 HM917545:HM917564 D917545:D917564 WTY852009:WTY852028 WKC852009:WKC852028 WAG852009:WAG852028 VQK852009:VQK852028 VGO852009:VGO852028 UWS852009:UWS852028 UMW852009:UMW852028 UDA852009:UDA852028 TTE852009:TTE852028 TJI852009:TJI852028 SZM852009:SZM852028 SPQ852009:SPQ852028 SFU852009:SFU852028 RVY852009:RVY852028 RMC852009:RMC852028 RCG852009:RCG852028 QSK852009:QSK852028 QIO852009:QIO852028 PYS852009:PYS852028 POW852009:POW852028 PFA852009:PFA852028 OVE852009:OVE852028 OLI852009:OLI852028 OBM852009:OBM852028 NRQ852009:NRQ852028 NHU852009:NHU852028 MXY852009:MXY852028 MOC852009:MOC852028 MEG852009:MEG852028 LUK852009:LUK852028 LKO852009:LKO852028 LAS852009:LAS852028 KQW852009:KQW852028 KHA852009:KHA852028 JXE852009:JXE852028 JNI852009:JNI852028 JDM852009:JDM852028 ITQ852009:ITQ852028 IJU852009:IJU852028 HZY852009:HZY852028 HQC852009:HQC852028 HGG852009:HGG852028 GWK852009:GWK852028 GMO852009:GMO852028 GCS852009:GCS852028 FSW852009:FSW852028 FJA852009:FJA852028 EZE852009:EZE852028 EPI852009:EPI852028 EFM852009:EFM852028 DVQ852009:DVQ852028 DLU852009:DLU852028 DBY852009:DBY852028 CSC852009:CSC852028 CIG852009:CIG852028 BYK852009:BYK852028 BOO852009:BOO852028 BES852009:BES852028 AUW852009:AUW852028 ALA852009:ALA852028 ABE852009:ABE852028 RI852009:RI852028 HM852009:HM852028 D852009:D852028 WTY786473:WTY786492 WKC786473:WKC786492 WAG786473:WAG786492 VQK786473:VQK786492 VGO786473:VGO786492 UWS786473:UWS786492 UMW786473:UMW786492 UDA786473:UDA786492 TTE786473:TTE786492 TJI786473:TJI786492 SZM786473:SZM786492 SPQ786473:SPQ786492 SFU786473:SFU786492 RVY786473:RVY786492 RMC786473:RMC786492 RCG786473:RCG786492 QSK786473:QSK786492 QIO786473:QIO786492 PYS786473:PYS786492 POW786473:POW786492 PFA786473:PFA786492 OVE786473:OVE786492 OLI786473:OLI786492 OBM786473:OBM786492 NRQ786473:NRQ786492 NHU786473:NHU786492 MXY786473:MXY786492 MOC786473:MOC786492 MEG786473:MEG786492 LUK786473:LUK786492 LKO786473:LKO786492 LAS786473:LAS786492 KQW786473:KQW786492 KHA786473:KHA786492 JXE786473:JXE786492 JNI786473:JNI786492 JDM786473:JDM786492 ITQ786473:ITQ786492 IJU786473:IJU786492 HZY786473:HZY786492 HQC786473:HQC786492 HGG786473:HGG786492 GWK786473:GWK786492 GMO786473:GMO786492 GCS786473:GCS786492 FSW786473:FSW786492 FJA786473:FJA786492 EZE786473:EZE786492 EPI786473:EPI786492 EFM786473:EFM786492 DVQ786473:DVQ786492 DLU786473:DLU786492 DBY786473:DBY786492 CSC786473:CSC786492 CIG786473:CIG786492 BYK786473:BYK786492 BOO786473:BOO786492 BES786473:BES786492 AUW786473:AUW786492 ALA786473:ALA786492 ABE786473:ABE786492 RI786473:RI786492 HM786473:HM786492 D786473:D786492 WTY720937:WTY720956 WKC720937:WKC720956 WAG720937:WAG720956 VQK720937:VQK720956 VGO720937:VGO720956 UWS720937:UWS720956 UMW720937:UMW720956 UDA720937:UDA720956 TTE720937:TTE720956 TJI720937:TJI720956 SZM720937:SZM720956 SPQ720937:SPQ720956 SFU720937:SFU720956 RVY720937:RVY720956 RMC720937:RMC720956 RCG720937:RCG720956 QSK720937:QSK720956 QIO720937:QIO720956 PYS720937:PYS720956 POW720937:POW720956 PFA720937:PFA720956 OVE720937:OVE720956 OLI720937:OLI720956 OBM720937:OBM720956 NRQ720937:NRQ720956 NHU720937:NHU720956 MXY720937:MXY720956 MOC720937:MOC720956 MEG720937:MEG720956 LUK720937:LUK720956 LKO720937:LKO720956 LAS720937:LAS720956 KQW720937:KQW720956 KHA720937:KHA720956 JXE720937:JXE720956 JNI720937:JNI720956 JDM720937:JDM720956 ITQ720937:ITQ720956 IJU720937:IJU720956 HZY720937:HZY720956 HQC720937:HQC720956 HGG720937:HGG720956 GWK720937:GWK720956 GMO720937:GMO720956 GCS720937:GCS720956 FSW720937:FSW720956 FJA720937:FJA720956 EZE720937:EZE720956 EPI720937:EPI720956 EFM720937:EFM720956 DVQ720937:DVQ720956 DLU720937:DLU720956 DBY720937:DBY720956 CSC720937:CSC720956 CIG720937:CIG720956 BYK720937:BYK720956 BOO720937:BOO720956 BES720937:BES720956 AUW720937:AUW720956 ALA720937:ALA720956 ABE720937:ABE720956 RI720937:RI720956 HM720937:HM720956 D720937:D720956 WTY655401:WTY655420 WKC655401:WKC655420 WAG655401:WAG655420 VQK655401:VQK655420 VGO655401:VGO655420 UWS655401:UWS655420 UMW655401:UMW655420 UDA655401:UDA655420 TTE655401:TTE655420 TJI655401:TJI655420 SZM655401:SZM655420 SPQ655401:SPQ655420 SFU655401:SFU655420 RVY655401:RVY655420 RMC655401:RMC655420 RCG655401:RCG655420 QSK655401:QSK655420 QIO655401:QIO655420 PYS655401:PYS655420 POW655401:POW655420 PFA655401:PFA655420 OVE655401:OVE655420 OLI655401:OLI655420 OBM655401:OBM655420 NRQ655401:NRQ655420 NHU655401:NHU655420 MXY655401:MXY655420 MOC655401:MOC655420 MEG655401:MEG655420 LUK655401:LUK655420 LKO655401:LKO655420 LAS655401:LAS655420 KQW655401:KQW655420 KHA655401:KHA655420 JXE655401:JXE655420 JNI655401:JNI655420 JDM655401:JDM655420 ITQ655401:ITQ655420 IJU655401:IJU655420 HZY655401:HZY655420 HQC655401:HQC655420 HGG655401:HGG655420 GWK655401:GWK655420 GMO655401:GMO655420 GCS655401:GCS655420 FSW655401:FSW655420 FJA655401:FJA655420 EZE655401:EZE655420 EPI655401:EPI655420 EFM655401:EFM655420 DVQ655401:DVQ655420 DLU655401:DLU655420 DBY655401:DBY655420 CSC655401:CSC655420 CIG655401:CIG655420 BYK655401:BYK655420 BOO655401:BOO655420 BES655401:BES655420 AUW655401:AUW655420 ALA655401:ALA655420 ABE655401:ABE655420 RI655401:RI655420 HM655401:HM655420 D655401:D655420 WTY589865:WTY589884 WKC589865:WKC589884 WAG589865:WAG589884 VQK589865:VQK589884 VGO589865:VGO589884 UWS589865:UWS589884 UMW589865:UMW589884 UDA589865:UDA589884 TTE589865:TTE589884 TJI589865:TJI589884 SZM589865:SZM589884 SPQ589865:SPQ589884 SFU589865:SFU589884 RVY589865:RVY589884 RMC589865:RMC589884 RCG589865:RCG589884 QSK589865:QSK589884 QIO589865:QIO589884 PYS589865:PYS589884 POW589865:POW589884 PFA589865:PFA589884 OVE589865:OVE589884 OLI589865:OLI589884 OBM589865:OBM589884 NRQ589865:NRQ589884 NHU589865:NHU589884 MXY589865:MXY589884 MOC589865:MOC589884 MEG589865:MEG589884 LUK589865:LUK589884 LKO589865:LKO589884 LAS589865:LAS589884 KQW589865:KQW589884 KHA589865:KHA589884 JXE589865:JXE589884 JNI589865:JNI589884 JDM589865:JDM589884 ITQ589865:ITQ589884 IJU589865:IJU589884 HZY589865:HZY589884 HQC589865:HQC589884 HGG589865:HGG589884 GWK589865:GWK589884 GMO589865:GMO589884 GCS589865:GCS589884 FSW589865:FSW589884 FJA589865:FJA589884 EZE589865:EZE589884 EPI589865:EPI589884 EFM589865:EFM589884 DVQ589865:DVQ589884 DLU589865:DLU589884 DBY589865:DBY589884 CSC589865:CSC589884 CIG589865:CIG589884 BYK589865:BYK589884 BOO589865:BOO589884 BES589865:BES589884 AUW589865:AUW589884 ALA589865:ALA589884 ABE589865:ABE589884 RI589865:RI589884 HM589865:HM589884 D589865:D589884 WTY524329:WTY524348 WKC524329:WKC524348 WAG524329:WAG524348 VQK524329:VQK524348 VGO524329:VGO524348 UWS524329:UWS524348 UMW524329:UMW524348 UDA524329:UDA524348 TTE524329:TTE524348 TJI524329:TJI524348 SZM524329:SZM524348 SPQ524329:SPQ524348 SFU524329:SFU524348 RVY524329:RVY524348 RMC524329:RMC524348 RCG524329:RCG524348 QSK524329:QSK524348 QIO524329:QIO524348 PYS524329:PYS524348 POW524329:POW524348 PFA524329:PFA524348 OVE524329:OVE524348 OLI524329:OLI524348 OBM524329:OBM524348 NRQ524329:NRQ524348 NHU524329:NHU524348 MXY524329:MXY524348 MOC524329:MOC524348 MEG524329:MEG524348 LUK524329:LUK524348 LKO524329:LKO524348 LAS524329:LAS524348 KQW524329:KQW524348 KHA524329:KHA524348 JXE524329:JXE524348 JNI524329:JNI524348 JDM524329:JDM524348 ITQ524329:ITQ524348 IJU524329:IJU524348 HZY524329:HZY524348 HQC524329:HQC524348 HGG524329:HGG524348 GWK524329:GWK524348 GMO524329:GMO524348 GCS524329:GCS524348 FSW524329:FSW524348 FJA524329:FJA524348 EZE524329:EZE524348 EPI524329:EPI524348 EFM524329:EFM524348 DVQ524329:DVQ524348 DLU524329:DLU524348 DBY524329:DBY524348 CSC524329:CSC524348 CIG524329:CIG524348 BYK524329:BYK524348 BOO524329:BOO524348 BES524329:BES524348 AUW524329:AUW524348 ALA524329:ALA524348 ABE524329:ABE524348 RI524329:RI524348 HM524329:HM524348 D524329:D524348 WTY458793:WTY458812 WKC458793:WKC458812 WAG458793:WAG458812 VQK458793:VQK458812 VGO458793:VGO458812 UWS458793:UWS458812 UMW458793:UMW458812 UDA458793:UDA458812 TTE458793:TTE458812 TJI458793:TJI458812 SZM458793:SZM458812 SPQ458793:SPQ458812 SFU458793:SFU458812 RVY458793:RVY458812 RMC458793:RMC458812 RCG458793:RCG458812 QSK458793:QSK458812 QIO458793:QIO458812 PYS458793:PYS458812 POW458793:POW458812 PFA458793:PFA458812 OVE458793:OVE458812 OLI458793:OLI458812 OBM458793:OBM458812 NRQ458793:NRQ458812 NHU458793:NHU458812 MXY458793:MXY458812 MOC458793:MOC458812 MEG458793:MEG458812 LUK458793:LUK458812 LKO458793:LKO458812 LAS458793:LAS458812 KQW458793:KQW458812 KHA458793:KHA458812 JXE458793:JXE458812 JNI458793:JNI458812 JDM458793:JDM458812 ITQ458793:ITQ458812 IJU458793:IJU458812 HZY458793:HZY458812 HQC458793:HQC458812 HGG458793:HGG458812 GWK458793:GWK458812 GMO458793:GMO458812 GCS458793:GCS458812 FSW458793:FSW458812 FJA458793:FJA458812 EZE458793:EZE458812 EPI458793:EPI458812 EFM458793:EFM458812 DVQ458793:DVQ458812 DLU458793:DLU458812 DBY458793:DBY458812 CSC458793:CSC458812 CIG458793:CIG458812 BYK458793:BYK458812 BOO458793:BOO458812 BES458793:BES458812 AUW458793:AUW458812 ALA458793:ALA458812 ABE458793:ABE458812 RI458793:RI458812 HM458793:HM458812 D458793:D458812 WTY393257:WTY393276 WKC393257:WKC393276 WAG393257:WAG393276 VQK393257:VQK393276 VGO393257:VGO393276 UWS393257:UWS393276 UMW393257:UMW393276 UDA393257:UDA393276 TTE393257:TTE393276 TJI393257:TJI393276 SZM393257:SZM393276 SPQ393257:SPQ393276 SFU393257:SFU393276 RVY393257:RVY393276 RMC393257:RMC393276 RCG393257:RCG393276 QSK393257:QSK393276 QIO393257:QIO393276 PYS393257:PYS393276 POW393257:POW393276 PFA393257:PFA393276 OVE393257:OVE393276 OLI393257:OLI393276 OBM393257:OBM393276 NRQ393257:NRQ393276 NHU393257:NHU393276 MXY393257:MXY393276 MOC393257:MOC393276 MEG393257:MEG393276 LUK393257:LUK393276 LKO393257:LKO393276 LAS393257:LAS393276 KQW393257:KQW393276 KHA393257:KHA393276 JXE393257:JXE393276 JNI393257:JNI393276 JDM393257:JDM393276 ITQ393257:ITQ393276 IJU393257:IJU393276 HZY393257:HZY393276 HQC393257:HQC393276 HGG393257:HGG393276 GWK393257:GWK393276 GMO393257:GMO393276 GCS393257:GCS393276 FSW393257:FSW393276 FJA393257:FJA393276 EZE393257:EZE393276 EPI393257:EPI393276 EFM393257:EFM393276 DVQ393257:DVQ393276 DLU393257:DLU393276 DBY393257:DBY393276 CSC393257:CSC393276 CIG393257:CIG393276 BYK393257:BYK393276 BOO393257:BOO393276 BES393257:BES393276 AUW393257:AUW393276 ALA393257:ALA393276 ABE393257:ABE393276 RI393257:RI393276 HM393257:HM393276 D393257:D393276 WTY327721:WTY327740 WKC327721:WKC327740 WAG327721:WAG327740 VQK327721:VQK327740 VGO327721:VGO327740 UWS327721:UWS327740 UMW327721:UMW327740 UDA327721:UDA327740 TTE327721:TTE327740 TJI327721:TJI327740 SZM327721:SZM327740 SPQ327721:SPQ327740 SFU327721:SFU327740 RVY327721:RVY327740 RMC327721:RMC327740 RCG327721:RCG327740 QSK327721:QSK327740 QIO327721:QIO327740 PYS327721:PYS327740 POW327721:POW327740 PFA327721:PFA327740 OVE327721:OVE327740 OLI327721:OLI327740 OBM327721:OBM327740 NRQ327721:NRQ327740 NHU327721:NHU327740 MXY327721:MXY327740 MOC327721:MOC327740 MEG327721:MEG327740 LUK327721:LUK327740 LKO327721:LKO327740 LAS327721:LAS327740 KQW327721:KQW327740 KHA327721:KHA327740 JXE327721:JXE327740 JNI327721:JNI327740 JDM327721:JDM327740 ITQ327721:ITQ327740 IJU327721:IJU327740 HZY327721:HZY327740 HQC327721:HQC327740 HGG327721:HGG327740 GWK327721:GWK327740 GMO327721:GMO327740 GCS327721:GCS327740 FSW327721:FSW327740 FJA327721:FJA327740 EZE327721:EZE327740 EPI327721:EPI327740 EFM327721:EFM327740 DVQ327721:DVQ327740 DLU327721:DLU327740 DBY327721:DBY327740 CSC327721:CSC327740 CIG327721:CIG327740 BYK327721:BYK327740 BOO327721:BOO327740 BES327721:BES327740 AUW327721:AUW327740 ALA327721:ALA327740 ABE327721:ABE327740 RI327721:RI327740 HM327721:HM327740 D327721:D327740 WTY262185:WTY262204 WKC262185:WKC262204 WAG262185:WAG262204 VQK262185:VQK262204 VGO262185:VGO262204 UWS262185:UWS262204 UMW262185:UMW262204 UDA262185:UDA262204 TTE262185:TTE262204 TJI262185:TJI262204 SZM262185:SZM262204 SPQ262185:SPQ262204 SFU262185:SFU262204 RVY262185:RVY262204 RMC262185:RMC262204 RCG262185:RCG262204 QSK262185:QSK262204 QIO262185:QIO262204 PYS262185:PYS262204 POW262185:POW262204 PFA262185:PFA262204 OVE262185:OVE262204 OLI262185:OLI262204 OBM262185:OBM262204 NRQ262185:NRQ262204 NHU262185:NHU262204 MXY262185:MXY262204 MOC262185:MOC262204 MEG262185:MEG262204 LUK262185:LUK262204 LKO262185:LKO262204 LAS262185:LAS262204 KQW262185:KQW262204 KHA262185:KHA262204 JXE262185:JXE262204 JNI262185:JNI262204 JDM262185:JDM262204 ITQ262185:ITQ262204 IJU262185:IJU262204 HZY262185:HZY262204 HQC262185:HQC262204 HGG262185:HGG262204 GWK262185:GWK262204 GMO262185:GMO262204 GCS262185:GCS262204 FSW262185:FSW262204 FJA262185:FJA262204 EZE262185:EZE262204 EPI262185:EPI262204 EFM262185:EFM262204 DVQ262185:DVQ262204 DLU262185:DLU262204 DBY262185:DBY262204 CSC262185:CSC262204 CIG262185:CIG262204 BYK262185:BYK262204 BOO262185:BOO262204 BES262185:BES262204 AUW262185:AUW262204 ALA262185:ALA262204 ABE262185:ABE262204 RI262185:RI262204 HM262185:HM262204 D262185:D262204 WTY196649:WTY196668 WKC196649:WKC196668 WAG196649:WAG196668 VQK196649:VQK196668 VGO196649:VGO196668 UWS196649:UWS196668 UMW196649:UMW196668 UDA196649:UDA196668 TTE196649:TTE196668 TJI196649:TJI196668 SZM196649:SZM196668 SPQ196649:SPQ196668 SFU196649:SFU196668 RVY196649:RVY196668 RMC196649:RMC196668 RCG196649:RCG196668 QSK196649:QSK196668 QIO196649:QIO196668 PYS196649:PYS196668 POW196649:POW196668 PFA196649:PFA196668 OVE196649:OVE196668 OLI196649:OLI196668 OBM196649:OBM196668 NRQ196649:NRQ196668 NHU196649:NHU196668 MXY196649:MXY196668 MOC196649:MOC196668 MEG196649:MEG196668 LUK196649:LUK196668 LKO196649:LKO196668 LAS196649:LAS196668 KQW196649:KQW196668 KHA196649:KHA196668 JXE196649:JXE196668 JNI196649:JNI196668 JDM196649:JDM196668 ITQ196649:ITQ196668 IJU196649:IJU196668 HZY196649:HZY196668 HQC196649:HQC196668 HGG196649:HGG196668 GWK196649:GWK196668 GMO196649:GMO196668 GCS196649:GCS196668 FSW196649:FSW196668 FJA196649:FJA196668 EZE196649:EZE196668 EPI196649:EPI196668 EFM196649:EFM196668 DVQ196649:DVQ196668 DLU196649:DLU196668 DBY196649:DBY196668 CSC196649:CSC196668 CIG196649:CIG196668 BYK196649:BYK196668 BOO196649:BOO196668 BES196649:BES196668 AUW196649:AUW196668 ALA196649:ALA196668 ABE196649:ABE196668 RI196649:RI196668 HM196649:HM196668 D196649:D196668 WTY131113:WTY131132 WKC131113:WKC131132 WAG131113:WAG131132 VQK131113:VQK131132 VGO131113:VGO131132 UWS131113:UWS131132 UMW131113:UMW131132 UDA131113:UDA131132 TTE131113:TTE131132 TJI131113:TJI131132 SZM131113:SZM131132 SPQ131113:SPQ131132 SFU131113:SFU131132 RVY131113:RVY131132 RMC131113:RMC131132 RCG131113:RCG131132 QSK131113:QSK131132 QIO131113:QIO131132 PYS131113:PYS131132 POW131113:POW131132 PFA131113:PFA131132 OVE131113:OVE131132 OLI131113:OLI131132 OBM131113:OBM131132 NRQ131113:NRQ131132 NHU131113:NHU131132 MXY131113:MXY131132 MOC131113:MOC131132 MEG131113:MEG131132 LUK131113:LUK131132 LKO131113:LKO131132 LAS131113:LAS131132 KQW131113:KQW131132 KHA131113:KHA131132 JXE131113:JXE131132 JNI131113:JNI131132 JDM131113:JDM131132 ITQ131113:ITQ131132 IJU131113:IJU131132 HZY131113:HZY131132 HQC131113:HQC131132 HGG131113:HGG131132 GWK131113:GWK131132 GMO131113:GMO131132 GCS131113:GCS131132 FSW131113:FSW131132 FJA131113:FJA131132 EZE131113:EZE131132 EPI131113:EPI131132 EFM131113:EFM131132 DVQ131113:DVQ131132 DLU131113:DLU131132 DBY131113:DBY131132 CSC131113:CSC131132 CIG131113:CIG131132 BYK131113:BYK131132 BOO131113:BOO131132 BES131113:BES131132 AUW131113:AUW131132 ALA131113:ALA131132 ABE131113:ABE131132 RI131113:RI131132 HM131113:HM131132 D131113:D131132 WTY65577:WTY65596 WKC65577:WKC65596 WAG65577:WAG65596 VQK65577:VQK65596 VGO65577:VGO65596 UWS65577:UWS65596 UMW65577:UMW65596 UDA65577:UDA65596 TTE65577:TTE65596 TJI65577:TJI65596 SZM65577:SZM65596 SPQ65577:SPQ65596 SFU65577:SFU65596 RVY65577:RVY65596 RMC65577:RMC65596 RCG65577:RCG65596 QSK65577:QSK65596 QIO65577:QIO65596 PYS65577:PYS65596 POW65577:POW65596 PFA65577:PFA65596 OVE65577:OVE65596 OLI65577:OLI65596 OBM65577:OBM65596 NRQ65577:NRQ65596 NHU65577:NHU65596 MXY65577:MXY65596 MOC65577:MOC65596 MEG65577:MEG65596 LUK65577:LUK65596 LKO65577:LKO65596 LAS65577:LAS65596 KQW65577:KQW65596 KHA65577:KHA65596 JXE65577:JXE65596 JNI65577:JNI65596 JDM65577:JDM65596 ITQ65577:ITQ65596 IJU65577:IJU65596 HZY65577:HZY65596 HQC65577:HQC65596 HGG65577:HGG65596 GWK65577:GWK65596 GMO65577:GMO65596 GCS65577:GCS65596 FSW65577:FSW65596 FJA65577:FJA65596 EZE65577:EZE65596 EPI65577:EPI65596 EFM65577:EFM65596 DVQ65577:DVQ65596 DLU65577:DLU65596 DBY65577:DBY65596 CSC65577:CSC65596 CIG65577:CIG65596 BYK65577:BYK65596 BOO65577:BOO65596 BES65577:BES65596 AUW65577:AUW65596 ALA65577:ALA65596 ABE65577:ABE65596 RI65577:RI65596 HM65577:HM65596 D65577:D65596 WTY21:WTY60 WKC21:WKC60 WAG21:WAG60 VQK21:VQK60 VGO21:VGO60 UWS21:UWS60 UMW21:UMW60 UDA21:UDA60 TTE21:TTE60 TJI21:TJI60 SZM21:SZM60 SPQ21:SPQ60 SFU21:SFU60 RVY21:RVY60 RMC21:RMC60 RCG21:RCG60 QSK21:QSK60 QIO21:QIO60 PYS21:PYS60 POW21:POW60 PFA21:PFA60 OVE21:OVE60 OLI21:OLI60 OBM21:OBM60 NRQ21:NRQ60 NHU21:NHU60 MXY21:MXY60 MOC21:MOC60 MEG21:MEG60 LUK21:LUK60 LKO21:LKO60 LAS21:LAS60 KQW21:KQW60 KHA21:KHA60 JXE21:JXE60 JNI21:JNI60 JDM21:JDM60 ITQ21:ITQ60 IJU21:IJU60 HZY21:HZY60 HQC21:HQC60 HGG21:HGG60 GWK21:GWK60 GMO21:GMO60 GCS21:GCS60 FSW21:FSW60 FJA21:FJA60 EZE21:EZE60 EPI21:EPI60 EFM21:EFM60 DVQ21:DVQ60 DLU21:DLU60 DBY21:DBY60 CSC21:CSC60 CIG21:CIG60 BYK21:BYK60 BOO21:BOO60 BES21:BES60 AUW21:AUW60 ALA21:ALA60 ABE21:ABE60 RI21:RI60 D22:D60" xr:uid="{00000000-0002-0000-0600-000000000000}">
      <formula1>$C$75:$C$86</formula1>
    </dataValidation>
    <dataValidation type="list" allowBlank="1" showInputMessage="1" showErrorMessage="1" sqref="D21" xr:uid="{00000000-0002-0000-0600-000001000000}">
      <formula1>$C$74:$C$82</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U1053"/>
  <sheetViews>
    <sheetView showGridLines="0" workbookViewId="0">
      <selection activeCell="C12" sqref="C12"/>
    </sheetView>
  </sheetViews>
  <sheetFormatPr defaultColWidth="0" defaultRowHeight="0" customHeight="1" zeroHeight="1"/>
  <cols>
    <col min="1" max="2" width="1.42578125" style="143" customWidth="1"/>
    <col min="3" max="3" width="22" style="143" bestFit="1" customWidth="1"/>
    <col min="4" max="5" width="20.7109375" style="143" hidden="1" customWidth="1"/>
    <col min="6" max="21" width="20.7109375" style="143" customWidth="1"/>
    <col min="22" max="22" width="20.7109375" style="143" hidden="1" customWidth="1"/>
    <col min="23" max="24" width="2.5703125" style="143" customWidth="1"/>
    <col min="25" max="25" width="3.85546875" style="143" hidden="1" customWidth="1"/>
    <col min="26" max="26" width="7.140625" style="143" hidden="1" customWidth="1"/>
    <col min="27" max="27" width="4.5703125" style="143" hidden="1" customWidth="1"/>
    <col min="28" max="38" width="7.5703125" style="143" hidden="1" customWidth="1"/>
    <col min="39" max="47" width="0" style="143" hidden="1" customWidth="1"/>
    <col min="48" max="16384" width="7.5703125" style="143" hidden="1"/>
  </cols>
  <sheetData>
    <row r="1" spans="2:27" ht="7.5" customHeight="1">
      <c r="C1" s="210"/>
      <c r="E1" s="210"/>
    </row>
    <row r="2" spans="2:27" ht="7.5" customHeight="1" thickBot="1">
      <c r="B2" s="144"/>
      <c r="C2" s="211"/>
      <c r="D2" s="144"/>
      <c r="E2" s="211"/>
      <c r="F2" s="144"/>
      <c r="G2" s="144"/>
      <c r="H2" s="144"/>
      <c r="I2" s="144"/>
      <c r="J2" s="144"/>
      <c r="K2" s="144"/>
      <c r="L2" s="144"/>
      <c r="M2" s="144"/>
      <c r="N2" s="144"/>
      <c r="O2" s="144"/>
      <c r="P2" s="144"/>
      <c r="Q2" s="144"/>
      <c r="R2" s="144"/>
      <c r="S2" s="144"/>
      <c r="T2" s="144"/>
      <c r="U2" s="144"/>
      <c r="V2" s="144"/>
      <c r="W2" s="196"/>
    </row>
    <row r="3" spans="2:27" ht="16.5" thickBot="1">
      <c r="B3" s="144"/>
      <c r="C3" s="253" t="s">
        <v>55</v>
      </c>
      <c r="D3" s="275"/>
      <c r="E3" s="275"/>
      <c r="F3" s="275"/>
      <c r="G3" s="275"/>
      <c r="H3" s="275"/>
      <c r="I3" s="275"/>
      <c r="J3" s="275"/>
      <c r="K3" s="275"/>
      <c r="L3" s="275"/>
      <c r="M3" s="275"/>
      <c r="N3" s="275"/>
      <c r="O3" s="275"/>
      <c r="P3" s="275"/>
      <c r="Q3" s="275"/>
      <c r="R3" s="275"/>
      <c r="S3" s="275"/>
      <c r="T3" s="275"/>
      <c r="U3" s="276"/>
      <c r="V3" s="144"/>
      <c r="W3" s="196"/>
    </row>
    <row r="4" spans="2:27" ht="7.5" customHeight="1" thickBot="1">
      <c r="B4" s="144"/>
      <c r="C4" s="211"/>
      <c r="D4" s="144"/>
      <c r="E4" s="211"/>
      <c r="F4" s="144"/>
      <c r="G4" s="144"/>
      <c r="H4" s="144"/>
      <c r="I4" s="144"/>
      <c r="J4" s="144"/>
      <c r="K4" s="144"/>
      <c r="L4" s="144"/>
      <c r="M4" s="144"/>
      <c r="N4" s="144"/>
      <c r="O4" s="144"/>
      <c r="P4" s="144"/>
      <c r="Q4" s="144"/>
      <c r="R4" s="144"/>
      <c r="S4" s="144"/>
      <c r="T4" s="144"/>
      <c r="U4" s="144"/>
      <c r="V4" s="144"/>
      <c r="W4" s="196"/>
    </row>
    <row r="5" spans="2:27" s="24" customFormat="1" ht="13.5" thickBot="1">
      <c r="B5" s="25"/>
      <c r="C5" s="249" t="s">
        <v>10</v>
      </c>
      <c r="E5" s="106"/>
      <c r="F5" s="277" t="str">
        <f>IF('START - APPLICATION DETAILS'!$D$13="","",'START - APPLICATION DETAILS'!$D$13)</f>
        <v/>
      </c>
      <c r="G5" s="278"/>
      <c r="H5" s="278"/>
      <c r="I5" s="278"/>
      <c r="J5" s="278"/>
      <c r="K5" s="278"/>
      <c r="L5" s="278"/>
      <c r="M5" s="278"/>
      <c r="N5" s="278"/>
      <c r="O5" s="278"/>
      <c r="P5" s="278"/>
      <c r="Q5" s="278"/>
      <c r="R5" s="278"/>
      <c r="S5" s="278"/>
      <c r="T5" s="278"/>
      <c r="U5" s="279"/>
      <c r="V5" s="25"/>
      <c r="W5" s="246"/>
    </row>
    <row r="6" spans="2:27" s="24" customFormat="1" ht="7.5" customHeight="1" thickBot="1">
      <c r="B6" s="25"/>
      <c r="C6" s="27"/>
      <c r="D6" s="25"/>
      <c r="E6" s="27"/>
      <c r="F6" s="25"/>
      <c r="G6" s="25"/>
      <c r="H6" s="25"/>
      <c r="I6" s="25"/>
      <c r="J6" s="25"/>
      <c r="K6" s="25"/>
      <c r="L6" s="25"/>
      <c r="M6" s="25"/>
      <c r="N6" s="25"/>
      <c r="O6" s="25"/>
      <c r="P6" s="25"/>
      <c r="Q6" s="25"/>
      <c r="R6" s="25"/>
      <c r="S6" s="25"/>
      <c r="T6" s="25"/>
      <c r="U6" s="25"/>
      <c r="V6" s="25"/>
      <c r="W6" s="246"/>
    </row>
    <row r="7" spans="2:27" s="24" customFormat="1" ht="13.5" thickBot="1">
      <c r="B7" s="25"/>
      <c r="C7" s="249" t="s">
        <v>11</v>
      </c>
      <c r="E7" s="247"/>
      <c r="F7" s="277" t="str">
        <f>IF('START - APPLICATION DETAILS'!$D$14="","",'START - APPLICATION DETAILS'!$D$14)</f>
        <v/>
      </c>
      <c r="G7" s="278"/>
      <c r="H7" s="278"/>
      <c r="I7" s="278"/>
      <c r="J7" s="278"/>
      <c r="K7" s="278"/>
      <c r="L7" s="278"/>
      <c r="M7" s="278"/>
      <c r="N7" s="278"/>
      <c r="O7" s="278"/>
      <c r="P7" s="278"/>
      <c r="Q7" s="278"/>
      <c r="R7" s="278"/>
      <c r="S7" s="278"/>
      <c r="T7" s="278"/>
      <c r="U7" s="279"/>
      <c r="V7" s="25"/>
      <c r="W7" s="246"/>
    </row>
    <row r="8" spans="2:27" ht="7.5" customHeight="1" thickBot="1">
      <c r="B8" s="144"/>
      <c r="C8" s="211"/>
      <c r="D8" s="144"/>
      <c r="E8" s="211"/>
      <c r="F8" s="144"/>
      <c r="G8" s="144"/>
      <c r="H8" s="144"/>
      <c r="I8" s="144"/>
      <c r="J8" s="144"/>
      <c r="K8" s="144"/>
      <c r="L8" s="144"/>
      <c r="M8" s="144"/>
      <c r="N8" s="144"/>
      <c r="O8" s="144"/>
      <c r="P8" s="144"/>
      <c r="Q8" s="144"/>
      <c r="R8" s="144"/>
      <c r="S8" s="144"/>
      <c r="T8" s="144"/>
      <c r="U8" s="144"/>
      <c r="V8" s="144"/>
      <c r="W8" s="196"/>
    </row>
    <row r="9" spans="2:27" ht="112.5" hidden="1" customHeight="1" thickBot="1">
      <c r="B9" s="144"/>
      <c r="C9" s="272" t="s">
        <v>56</v>
      </c>
      <c r="D9" s="273"/>
      <c r="E9" s="273"/>
      <c r="F9" s="273"/>
      <c r="G9" s="273"/>
      <c r="H9" s="273"/>
      <c r="I9" s="273"/>
      <c r="J9" s="273"/>
      <c r="K9" s="273"/>
      <c r="L9" s="273"/>
      <c r="M9" s="273"/>
      <c r="N9" s="273"/>
      <c r="O9" s="273"/>
      <c r="P9" s="273"/>
      <c r="Q9" s="273"/>
      <c r="R9" s="273"/>
      <c r="S9" s="273"/>
      <c r="T9" s="273"/>
      <c r="U9" s="273"/>
      <c r="V9" s="274"/>
      <c r="W9" s="196"/>
      <c r="Y9" s="143" t="s">
        <v>57</v>
      </c>
      <c r="Z9" s="143" t="s">
        <v>58</v>
      </c>
      <c r="AA9" s="143" t="s">
        <v>59</v>
      </c>
    </row>
    <row r="10" spans="2:27" ht="7.5" hidden="1" customHeight="1" thickBot="1">
      <c r="B10" s="144"/>
      <c r="C10" s="211"/>
      <c r="D10" s="144"/>
      <c r="E10" s="211"/>
      <c r="F10" s="144"/>
      <c r="G10" s="144"/>
      <c r="H10" s="144"/>
      <c r="I10" s="144"/>
      <c r="J10" s="144"/>
      <c r="K10" s="144"/>
      <c r="L10" s="144"/>
      <c r="M10" s="144"/>
      <c r="N10" s="144"/>
      <c r="O10" s="144"/>
      <c r="P10" s="144"/>
      <c r="Q10" s="144"/>
      <c r="R10" s="144"/>
      <c r="S10" s="144"/>
      <c r="T10" s="144"/>
      <c r="U10" s="144"/>
      <c r="V10" s="144"/>
      <c r="W10" s="196"/>
    </row>
    <row r="11" spans="2:27" ht="30" customHeight="1" thickBot="1">
      <c r="B11" s="144"/>
      <c r="C11" s="81" t="s">
        <v>60</v>
      </c>
      <c r="D11" s="82" t="s">
        <v>61</v>
      </c>
      <c r="E11" s="83" t="s">
        <v>62</v>
      </c>
      <c r="F11" s="82" t="s">
        <v>63</v>
      </c>
      <c r="G11" s="82" t="s">
        <v>64</v>
      </c>
      <c r="H11" s="82" t="s">
        <v>65</v>
      </c>
      <c r="I11" s="84" t="s">
        <v>66</v>
      </c>
      <c r="J11" s="133" t="s">
        <v>67</v>
      </c>
      <c r="K11" s="130" t="s">
        <v>68</v>
      </c>
      <c r="L11" s="119" t="s">
        <v>69</v>
      </c>
      <c r="M11" s="133" t="s">
        <v>70</v>
      </c>
      <c r="N11" s="133" t="s">
        <v>71</v>
      </c>
      <c r="O11" s="123" t="s">
        <v>72</v>
      </c>
      <c r="P11" s="120" t="s">
        <v>73</v>
      </c>
      <c r="Q11" s="119" t="s">
        <v>74</v>
      </c>
      <c r="R11" s="133" t="s">
        <v>75</v>
      </c>
      <c r="S11" s="133" t="s">
        <v>76</v>
      </c>
      <c r="T11" s="133" t="s">
        <v>77</v>
      </c>
      <c r="U11" s="133" t="s">
        <v>78</v>
      </c>
      <c r="V11" s="123" t="s">
        <v>79</v>
      </c>
      <c r="W11" s="196"/>
      <c r="Y11" s="143">
        <v>0</v>
      </c>
      <c r="Z11" s="143">
        <v>0</v>
      </c>
      <c r="AA11" s="143">
        <v>0</v>
      </c>
    </row>
    <row r="12" spans="2:27" ht="14.25">
      <c r="B12" s="144"/>
      <c r="C12" s="33"/>
      <c r="D12" s="34"/>
      <c r="E12" s="41" t="str">
        <f>IFERROR(VLOOKUP($D12,'START - APPLICATION DETAILS'!$C$21:$D$60,2,0),"")</f>
        <v/>
      </c>
      <c r="F12" s="34"/>
      <c r="G12" s="34"/>
      <c r="H12" s="35"/>
      <c r="I12" s="36"/>
      <c r="J12" s="52">
        <f t="shared" ref="J12" si="0">SUM(H12:I12)</f>
        <v>0</v>
      </c>
      <c r="K12" s="131"/>
      <c r="L12" s="135"/>
      <c r="M12" s="139">
        <f>K12*L12/12</f>
        <v>0</v>
      </c>
      <c r="N12" s="52">
        <f>M12*J12</f>
        <v>0</v>
      </c>
      <c r="O12" s="137"/>
      <c r="P12" s="121"/>
      <c r="Q12" s="135"/>
      <c r="R12" s="139">
        <f>P12*Q12/12</f>
        <v>0</v>
      </c>
      <c r="S12" s="52">
        <f>R12*J12*(1+O12)</f>
        <v>0</v>
      </c>
      <c r="T12" s="139">
        <f>M12+R12</f>
        <v>0</v>
      </c>
      <c r="U12" s="52">
        <f t="shared" ref="U12:U75" si="1">N12+S12</f>
        <v>0</v>
      </c>
      <c r="V12" s="212">
        <v>1</v>
      </c>
      <c r="W12" s="196"/>
      <c r="Y12" s="143">
        <f>IF(COUNTIF(D$11:D12,D12)=1,Y11+1,Y11)</f>
        <v>0</v>
      </c>
      <c r="Z12" s="143">
        <f>IF(COUNTIF(E$11:E12,E12)=1,Z11+1,Z11)</f>
        <v>1</v>
      </c>
      <c r="AA12" s="143">
        <f>IF(COUNTIF(F$11:F12,F12)=1,AA11+1,AA11)</f>
        <v>0</v>
      </c>
    </row>
    <row r="13" spans="2:27" ht="14.25">
      <c r="B13" s="144"/>
      <c r="C13" s="33"/>
      <c r="D13" s="34"/>
      <c r="E13" s="41" t="str">
        <f>IFERROR(VLOOKUP($D13,'START - APPLICATION DETAILS'!$C$21:$D$60,2,0),"")</f>
        <v/>
      </c>
      <c r="F13" s="34"/>
      <c r="G13" s="34"/>
      <c r="H13" s="35"/>
      <c r="I13" s="36"/>
      <c r="J13" s="52">
        <f t="shared" ref="J13:J76" si="2">SUM(H13:I13)</f>
        <v>0</v>
      </c>
      <c r="K13" s="131"/>
      <c r="L13" s="135"/>
      <c r="M13" s="139">
        <f t="shared" ref="M13:M76" si="3">K13*L13/12</f>
        <v>0</v>
      </c>
      <c r="N13" s="52">
        <f t="shared" ref="N13:N76" si="4">M13*J13</f>
        <v>0</v>
      </c>
      <c r="O13" s="137"/>
      <c r="P13" s="121"/>
      <c r="Q13" s="135"/>
      <c r="R13" s="139">
        <f t="shared" ref="R13:R76" si="5">P13*Q13/12</f>
        <v>0</v>
      </c>
      <c r="S13" s="52">
        <f t="shared" ref="S13:S76" si="6">R13*J13*(1+O13)</f>
        <v>0</v>
      </c>
      <c r="T13" s="139">
        <f t="shared" ref="T13:T76" si="7">M13+R13</f>
        <v>0</v>
      </c>
      <c r="U13" s="52">
        <f t="shared" si="1"/>
        <v>0</v>
      </c>
      <c r="V13" s="212">
        <v>1</v>
      </c>
      <c r="W13" s="196"/>
      <c r="Y13" s="143">
        <f>IF(COUNTIF(D$11:D13,D13)=1,Y12+1,Y12)</f>
        <v>0</v>
      </c>
      <c r="Z13" s="143">
        <f>IF(COUNTIF(E$11:E13,E13)=1,Z12+1,Z12)</f>
        <v>1</v>
      </c>
      <c r="AA13" s="143">
        <f>IF(COUNTIF(F$11:F13,F13)=1,AA12+1,AA12)</f>
        <v>0</v>
      </c>
    </row>
    <row r="14" spans="2:27" ht="14.25">
      <c r="B14" s="144"/>
      <c r="C14" s="33"/>
      <c r="D14" s="34"/>
      <c r="E14" s="41" t="str">
        <f>IFERROR(VLOOKUP($D14,'START - APPLICATION DETAILS'!$C$21:$D$60,2,0),"")</f>
        <v/>
      </c>
      <c r="F14" s="34"/>
      <c r="G14" s="34"/>
      <c r="H14" s="35"/>
      <c r="I14" s="36"/>
      <c r="J14" s="52">
        <f t="shared" si="2"/>
        <v>0</v>
      </c>
      <c r="K14" s="131"/>
      <c r="L14" s="135"/>
      <c r="M14" s="139">
        <f t="shared" si="3"/>
        <v>0</v>
      </c>
      <c r="N14" s="52">
        <f t="shared" si="4"/>
        <v>0</v>
      </c>
      <c r="O14" s="137"/>
      <c r="P14" s="121"/>
      <c r="Q14" s="135"/>
      <c r="R14" s="139">
        <f t="shared" si="5"/>
        <v>0</v>
      </c>
      <c r="S14" s="52">
        <f t="shared" si="6"/>
        <v>0</v>
      </c>
      <c r="T14" s="139">
        <f t="shared" si="7"/>
        <v>0</v>
      </c>
      <c r="U14" s="52">
        <f t="shared" si="1"/>
        <v>0</v>
      </c>
      <c r="V14" s="212">
        <v>1</v>
      </c>
      <c r="W14" s="196"/>
      <c r="Y14" s="143">
        <f>IF(COUNTIF(D$11:D14,D14)=1,Y13+1,Y13)</f>
        <v>0</v>
      </c>
      <c r="Z14" s="143">
        <f>IF(COUNTIF(E$11:E14,E14)=1,Z13+1,Z13)</f>
        <v>1</v>
      </c>
      <c r="AA14" s="143">
        <f>IF(COUNTIF(F$11:F14,F14)=1,AA13+1,AA13)</f>
        <v>0</v>
      </c>
    </row>
    <row r="15" spans="2:27" ht="14.25">
      <c r="B15" s="144"/>
      <c r="C15" s="33"/>
      <c r="D15" s="34"/>
      <c r="E15" s="41" t="str">
        <f>IFERROR(VLOOKUP($D15,'START - APPLICATION DETAILS'!$C$21:$D$60,2,0),"")</f>
        <v/>
      </c>
      <c r="F15" s="34"/>
      <c r="G15" s="34"/>
      <c r="H15" s="35"/>
      <c r="I15" s="36"/>
      <c r="J15" s="52">
        <f t="shared" si="2"/>
        <v>0</v>
      </c>
      <c r="K15" s="131"/>
      <c r="L15" s="135"/>
      <c r="M15" s="139">
        <f t="shared" si="3"/>
        <v>0</v>
      </c>
      <c r="N15" s="52">
        <f t="shared" si="4"/>
        <v>0</v>
      </c>
      <c r="O15" s="137"/>
      <c r="P15" s="121"/>
      <c r="Q15" s="135"/>
      <c r="R15" s="139">
        <f t="shared" si="5"/>
        <v>0</v>
      </c>
      <c r="S15" s="52">
        <f t="shared" si="6"/>
        <v>0</v>
      </c>
      <c r="T15" s="139">
        <f t="shared" si="7"/>
        <v>0</v>
      </c>
      <c r="U15" s="52">
        <f t="shared" si="1"/>
        <v>0</v>
      </c>
      <c r="V15" s="212">
        <v>1</v>
      </c>
      <c r="W15" s="196"/>
      <c r="Y15" s="143">
        <f>IF(COUNTIF(D$11:D15,D15)=1,Y14+1,Y14)</f>
        <v>0</v>
      </c>
      <c r="Z15" s="143">
        <f>IF(COUNTIF(E$11:E15,E15)=1,Z14+1,Z14)</f>
        <v>1</v>
      </c>
      <c r="AA15" s="143">
        <f>IF(COUNTIF(F$11:F15,F15)=1,AA14+1,AA14)</f>
        <v>0</v>
      </c>
    </row>
    <row r="16" spans="2:27" ht="14.25">
      <c r="B16" s="144"/>
      <c r="C16" s="33"/>
      <c r="D16" s="34"/>
      <c r="E16" s="41" t="str">
        <f>IFERROR(VLOOKUP($D16,'START - APPLICATION DETAILS'!$C$21:$D$60,2,0),"")</f>
        <v/>
      </c>
      <c r="F16" s="34"/>
      <c r="G16" s="34"/>
      <c r="H16" s="35"/>
      <c r="I16" s="36"/>
      <c r="J16" s="52">
        <f t="shared" si="2"/>
        <v>0</v>
      </c>
      <c r="K16" s="131"/>
      <c r="L16" s="135"/>
      <c r="M16" s="139">
        <f t="shared" si="3"/>
        <v>0</v>
      </c>
      <c r="N16" s="52">
        <f t="shared" si="4"/>
        <v>0</v>
      </c>
      <c r="O16" s="137"/>
      <c r="P16" s="121"/>
      <c r="Q16" s="135"/>
      <c r="R16" s="139">
        <f t="shared" si="5"/>
        <v>0</v>
      </c>
      <c r="S16" s="52">
        <f t="shared" si="6"/>
        <v>0</v>
      </c>
      <c r="T16" s="139">
        <f t="shared" si="7"/>
        <v>0</v>
      </c>
      <c r="U16" s="52">
        <f t="shared" si="1"/>
        <v>0</v>
      </c>
      <c r="V16" s="212">
        <v>1</v>
      </c>
      <c r="W16" s="196"/>
      <c r="Y16" s="143">
        <f>IF(COUNTIF(D$11:D16,D16)=1,Y15+1,Y15)</f>
        <v>0</v>
      </c>
      <c r="Z16" s="143">
        <f>IF(COUNTIF(E$11:E16,E16)=1,Z15+1,Z15)</f>
        <v>1</v>
      </c>
      <c r="AA16" s="143">
        <f>IF(COUNTIF(F$11:F16,F16)=1,AA15+1,AA15)</f>
        <v>0</v>
      </c>
    </row>
    <row r="17" spans="2:27" ht="14.25">
      <c r="B17" s="144"/>
      <c r="C17" s="33"/>
      <c r="D17" s="34"/>
      <c r="E17" s="41" t="str">
        <f>IFERROR(VLOOKUP($D17,'START - APPLICATION DETAILS'!$C$21:$D$60,2,0),"")</f>
        <v/>
      </c>
      <c r="F17" s="34"/>
      <c r="G17" s="34"/>
      <c r="H17" s="35"/>
      <c r="I17" s="36"/>
      <c r="J17" s="52">
        <f t="shared" si="2"/>
        <v>0</v>
      </c>
      <c r="K17" s="131"/>
      <c r="L17" s="135"/>
      <c r="M17" s="139">
        <f t="shared" si="3"/>
        <v>0</v>
      </c>
      <c r="N17" s="52">
        <f t="shared" si="4"/>
        <v>0</v>
      </c>
      <c r="O17" s="137"/>
      <c r="P17" s="121"/>
      <c r="Q17" s="135"/>
      <c r="R17" s="139">
        <f t="shared" si="5"/>
        <v>0</v>
      </c>
      <c r="S17" s="52">
        <f t="shared" si="6"/>
        <v>0</v>
      </c>
      <c r="T17" s="139">
        <f t="shared" si="7"/>
        <v>0</v>
      </c>
      <c r="U17" s="52">
        <f t="shared" si="1"/>
        <v>0</v>
      </c>
      <c r="V17" s="212">
        <v>1</v>
      </c>
      <c r="W17" s="196"/>
      <c r="Y17" s="143">
        <f>IF(COUNTIF(D$11:D17,D17)=1,Y16+1,Y16)</f>
        <v>0</v>
      </c>
      <c r="Z17" s="143">
        <f>IF(COUNTIF(E$11:E17,E17)=1,Z16+1,Z16)</f>
        <v>1</v>
      </c>
      <c r="AA17" s="143">
        <f>IF(COUNTIF(F$11:F17,F17)=1,AA16+1,AA16)</f>
        <v>0</v>
      </c>
    </row>
    <row r="18" spans="2:27" ht="14.25">
      <c r="B18" s="144"/>
      <c r="C18" s="33"/>
      <c r="D18" s="34"/>
      <c r="E18" s="41" t="str">
        <f>IFERROR(VLOOKUP($D18,'START - APPLICATION DETAILS'!$C$21:$D$60,2,0),"")</f>
        <v/>
      </c>
      <c r="F18" s="34"/>
      <c r="G18" s="34"/>
      <c r="H18" s="35"/>
      <c r="I18" s="36"/>
      <c r="J18" s="52">
        <f t="shared" si="2"/>
        <v>0</v>
      </c>
      <c r="K18" s="131"/>
      <c r="L18" s="135"/>
      <c r="M18" s="139">
        <f t="shared" si="3"/>
        <v>0</v>
      </c>
      <c r="N18" s="52">
        <f t="shared" si="4"/>
        <v>0</v>
      </c>
      <c r="O18" s="137"/>
      <c r="P18" s="121"/>
      <c r="Q18" s="135"/>
      <c r="R18" s="139">
        <f t="shared" si="5"/>
        <v>0</v>
      </c>
      <c r="S18" s="52">
        <f t="shared" si="6"/>
        <v>0</v>
      </c>
      <c r="T18" s="139">
        <f t="shared" si="7"/>
        <v>0</v>
      </c>
      <c r="U18" s="52">
        <f t="shared" si="1"/>
        <v>0</v>
      </c>
      <c r="V18" s="212">
        <v>1</v>
      </c>
      <c r="W18" s="196"/>
      <c r="Y18" s="143">
        <f>IF(COUNTIF(D$11:D18,D18)=1,Y17+1,Y17)</f>
        <v>0</v>
      </c>
      <c r="Z18" s="143">
        <f>IF(COUNTIF(E$11:E18,E18)=1,Z17+1,Z17)</f>
        <v>1</v>
      </c>
      <c r="AA18" s="143">
        <f>IF(COUNTIF(F$11:F18,F18)=1,AA17+1,AA17)</f>
        <v>0</v>
      </c>
    </row>
    <row r="19" spans="2:27" ht="14.25">
      <c r="B19" s="144"/>
      <c r="C19" s="33"/>
      <c r="D19" s="34"/>
      <c r="E19" s="41" t="str">
        <f>IFERROR(VLOOKUP($D19,'START - APPLICATION DETAILS'!$C$21:$D$60,2,0),"")</f>
        <v/>
      </c>
      <c r="F19" s="34"/>
      <c r="G19" s="34"/>
      <c r="H19" s="35"/>
      <c r="I19" s="36"/>
      <c r="J19" s="52">
        <f t="shared" si="2"/>
        <v>0</v>
      </c>
      <c r="K19" s="131"/>
      <c r="L19" s="135"/>
      <c r="M19" s="139">
        <f t="shared" si="3"/>
        <v>0</v>
      </c>
      <c r="N19" s="52">
        <f t="shared" si="4"/>
        <v>0</v>
      </c>
      <c r="O19" s="137"/>
      <c r="P19" s="121"/>
      <c r="Q19" s="135"/>
      <c r="R19" s="139">
        <f t="shared" si="5"/>
        <v>0</v>
      </c>
      <c r="S19" s="52">
        <f t="shared" si="6"/>
        <v>0</v>
      </c>
      <c r="T19" s="139">
        <f t="shared" si="7"/>
        <v>0</v>
      </c>
      <c r="U19" s="52">
        <f t="shared" si="1"/>
        <v>0</v>
      </c>
      <c r="V19" s="212">
        <v>1</v>
      </c>
      <c r="W19" s="196"/>
      <c r="Y19" s="143">
        <f>IF(COUNTIF(D$11:D19,D19)=1,Y18+1,Y18)</f>
        <v>0</v>
      </c>
      <c r="Z19" s="143">
        <f>IF(COUNTIF(E$11:E19,E19)=1,Z18+1,Z18)</f>
        <v>1</v>
      </c>
      <c r="AA19" s="143">
        <f>IF(COUNTIF(F$11:F19,F19)=1,AA18+1,AA18)</f>
        <v>0</v>
      </c>
    </row>
    <row r="20" spans="2:27" ht="14.25">
      <c r="B20" s="144"/>
      <c r="C20" s="33"/>
      <c r="D20" s="34"/>
      <c r="E20" s="41" t="str">
        <f>IFERROR(VLOOKUP($D20,'START - APPLICATION DETAILS'!$C$21:$D$60,2,0),"")</f>
        <v/>
      </c>
      <c r="F20" s="34"/>
      <c r="G20" s="34"/>
      <c r="H20" s="35"/>
      <c r="I20" s="36"/>
      <c r="J20" s="52">
        <f t="shared" si="2"/>
        <v>0</v>
      </c>
      <c r="K20" s="131"/>
      <c r="L20" s="135"/>
      <c r="M20" s="139">
        <f t="shared" si="3"/>
        <v>0</v>
      </c>
      <c r="N20" s="52">
        <f t="shared" si="4"/>
        <v>0</v>
      </c>
      <c r="O20" s="137"/>
      <c r="P20" s="121"/>
      <c r="Q20" s="135"/>
      <c r="R20" s="139">
        <f t="shared" si="5"/>
        <v>0</v>
      </c>
      <c r="S20" s="52">
        <f t="shared" si="6"/>
        <v>0</v>
      </c>
      <c r="T20" s="139">
        <f t="shared" si="7"/>
        <v>0</v>
      </c>
      <c r="U20" s="52">
        <f t="shared" si="1"/>
        <v>0</v>
      </c>
      <c r="V20" s="212">
        <v>1</v>
      </c>
      <c r="W20" s="196"/>
      <c r="Y20" s="143">
        <f>IF(COUNTIF(D$11:D20,D20)=1,Y19+1,Y19)</f>
        <v>0</v>
      </c>
      <c r="Z20" s="143">
        <f>IF(COUNTIF(E$11:E20,E20)=1,Z19+1,Z19)</f>
        <v>1</v>
      </c>
      <c r="AA20" s="143">
        <f>IF(COUNTIF(F$11:F20,F20)=1,AA19+1,AA19)</f>
        <v>0</v>
      </c>
    </row>
    <row r="21" spans="2:27" ht="14.25">
      <c r="B21" s="144"/>
      <c r="C21" s="33"/>
      <c r="D21" s="34"/>
      <c r="E21" s="41" t="str">
        <f>IFERROR(VLOOKUP($D21,'START - APPLICATION DETAILS'!$C$21:$D$60,2,0),"")</f>
        <v/>
      </c>
      <c r="F21" s="34"/>
      <c r="G21" s="34"/>
      <c r="H21" s="35"/>
      <c r="I21" s="36"/>
      <c r="J21" s="52">
        <f t="shared" si="2"/>
        <v>0</v>
      </c>
      <c r="K21" s="131"/>
      <c r="L21" s="135"/>
      <c r="M21" s="139">
        <f t="shared" si="3"/>
        <v>0</v>
      </c>
      <c r="N21" s="52">
        <f t="shared" si="4"/>
        <v>0</v>
      </c>
      <c r="O21" s="137"/>
      <c r="P21" s="121"/>
      <c r="Q21" s="135"/>
      <c r="R21" s="139">
        <f t="shared" si="5"/>
        <v>0</v>
      </c>
      <c r="S21" s="52">
        <f t="shared" si="6"/>
        <v>0</v>
      </c>
      <c r="T21" s="139">
        <f t="shared" si="7"/>
        <v>0</v>
      </c>
      <c r="U21" s="52">
        <f t="shared" si="1"/>
        <v>0</v>
      </c>
      <c r="V21" s="212">
        <v>1</v>
      </c>
      <c r="W21" s="196"/>
      <c r="Y21" s="143">
        <f>IF(COUNTIF(D$11:D21,D21)=1,Y20+1,Y20)</f>
        <v>0</v>
      </c>
      <c r="Z21" s="143">
        <f>IF(COUNTIF(E$11:E21,E21)=1,Z20+1,Z20)</f>
        <v>1</v>
      </c>
      <c r="AA21" s="143">
        <f>IF(COUNTIF(F$11:F21,F21)=1,AA20+1,AA20)</f>
        <v>0</v>
      </c>
    </row>
    <row r="22" spans="2:27" ht="14.25">
      <c r="B22" s="144"/>
      <c r="C22" s="33"/>
      <c r="D22" s="34"/>
      <c r="E22" s="41" t="str">
        <f>IFERROR(VLOOKUP($D22,'START - APPLICATION DETAILS'!$C$21:$D$60,2,0),"")</f>
        <v/>
      </c>
      <c r="F22" s="34"/>
      <c r="G22" s="34"/>
      <c r="H22" s="35"/>
      <c r="I22" s="36"/>
      <c r="J22" s="52">
        <f t="shared" si="2"/>
        <v>0</v>
      </c>
      <c r="K22" s="131"/>
      <c r="L22" s="135"/>
      <c r="M22" s="139">
        <f t="shared" si="3"/>
        <v>0</v>
      </c>
      <c r="N22" s="52">
        <f t="shared" si="4"/>
        <v>0</v>
      </c>
      <c r="O22" s="137"/>
      <c r="P22" s="121"/>
      <c r="Q22" s="135"/>
      <c r="R22" s="139">
        <f t="shared" si="5"/>
        <v>0</v>
      </c>
      <c r="S22" s="52">
        <f t="shared" si="6"/>
        <v>0</v>
      </c>
      <c r="T22" s="139">
        <f t="shared" si="7"/>
        <v>0</v>
      </c>
      <c r="U22" s="52">
        <f t="shared" si="1"/>
        <v>0</v>
      </c>
      <c r="V22" s="212">
        <v>1</v>
      </c>
      <c r="W22" s="196"/>
      <c r="Y22" s="143">
        <f>IF(COUNTIF(D$11:D22,D22)=1,Y21+1,Y21)</f>
        <v>0</v>
      </c>
      <c r="Z22" s="143">
        <f>IF(COUNTIF(E$11:E22,E22)=1,Z21+1,Z21)</f>
        <v>1</v>
      </c>
      <c r="AA22" s="143">
        <f>IF(COUNTIF(F$11:F22,F22)=1,AA21+1,AA21)</f>
        <v>0</v>
      </c>
    </row>
    <row r="23" spans="2:27" ht="14.25">
      <c r="B23" s="144"/>
      <c r="C23" s="33"/>
      <c r="D23" s="34"/>
      <c r="E23" s="41" t="str">
        <f>IFERROR(VLOOKUP($D23,'START - APPLICATION DETAILS'!$C$21:$D$60,2,0),"")</f>
        <v/>
      </c>
      <c r="F23" s="34"/>
      <c r="G23" s="34"/>
      <c r="H23" s="35"/>
      <c r="I23" s="36"/>
      <c r="J23" s="52">
        <f t="shared" si="2"/>
        <v>0</v>
      </c>
      <c r="K23" s="131"/>
      <c r="L23" s="135"/>
      <c r="M23" s="139">
        <f t="shared" si="3"/>
        <v>0</v>
      </c>
      <c r="N23" s="52">
        <f t="shared" si="4"/>
        <v>0</v>
      </c>
      <c r="O23" s="137"/>
      <c r="P23" s="121"/>
      <c r="Q23" s="135"/>
      <c r="R23" s="139">
        <f t="shared" si="5"/>
        <v>0</v>
      </c>
      <c r="S23" s="52">
        <f t="shared" si="6"/>
        <v>0</v>
      </c>
      <c r="T23" s="139">
        <f t="shared" si="7"/>
        <v>0</v>
      </c>
      <c r="U23" s="52">
        <f t="shared" si="1"/>
        <v>0</v>
      </c>
      <c r="V23" s="212">
        <v>1</v>
      </c>
      <c r="W23" s="196"/>
      <c r="Y23" s="143">
        <f>IF(COUNTIF(D$11:D23,D23)=1,Y22+1,Y22)</f>
        <v>0</v>
      </c>
      <c r="Z23" s="143">
        <f>IF(COUNTIF(E$11:E23,E23)=1,Z22+1,Z22)</f>
        <v>1</v>
      </c>
      <c r="AA23" s="143">
        <f>IF(COUNTIF(F$11:F23,F23)=1,AA22+1,AA22)</f>
        <v>0</v>
      </c>
    </row>
    <row r="24" spans="2:27" ht="14.25">
      <c r="B24" s="144"/>
      <c r="C24" s="33"/>
      <c r="D24" s="34"/>
      <c r="E24" s="41" t="str">
        <f>IFERROR(VLOOKUP($D24,'START - APPLICATION DETAILS'!$C$21:$D$60,2,0),"")</f>
        <v/>
      </c>
      <c r="F24" s="34"/>
      <c r="G24" s="34"/>
      <c r="H24" s="35"/>
      <c r="I24" s="36"/>
      <c r="J24" s="52">
        <f t="shared" si="2"/>
        <v>0</v>
      </c>
      <c r="K24" s="131"/>
      <c r="L24" s="135"/>
      <c r="M24" s="139">
        <f t="shared" si="3"/>
        <v>0</v>
      </c>
      <c r="N24" s="52">
        <f t="shared" si="4"/>
        <v>0</v>
      </c>
      <c r="O24" s="137"/>
      <c r="P24" s="121"/>
      <c r="Q24" s="135"/>
      <c r="R24" s="139">
        <f t="shared" si="5"/>
        <v>0</v>
      </c>
      <c r="S24" s="52">
        <f t="shared" si="6"/>
        <v>0</v>
      </c>
      <c r="T24" s="139">
        <f t="shared" si="7"/>
        <v>0</v>
      </c>
      <c r="U24" s="52">
        <f t="shared" si="1"/>
        <v>0</v>
      </c>
      <c r="V24" s="212">
        <v>1</v>
      </c>
      <c r="W24" s="196"/>
      <c r="Y24" s="143">
        <f>IF(COUNTIF(D$11:D24,D24)=1,Y23+1,Y23)</f>
        <v>0</v>
      </c>
      <c r="Z24" s="143">
        <f>IF(COUNTIF(E$11:E24,E24)=1,Z23+1,Z23)</f>
        <v>1</v>
      </c>
      <c r="AA24" s="143">
        <f>IF(COUNTIF(F$11:F24,F24)=1,AA23+1,AA23)</f>
        <v>0</v>
      </c>
    </row>
    <row r="25" spans="2:27" ht="14.25">
      <c r="B25" s="144"/>
      <c r="C25" s="33"/>
      <c r="D25" s="34"/>
      <c r="E25" s="41" t="str">
        <f>IFERROR(VLOOKUP($D25,'START - APPLICATION DETAILS'!$C$21:$D$60,2,0),"")</f>
        <v/>
      </c>
      <c r="F25" s="34"/>
      <c r="G25" s="34"/>
      <c r="H25" s="35"/>
      <c r="I25" s="36"/>
      <c r="J25" s="52">
        <f t="shared" si="2"/>
        <v>0</v>
      </c>
      <c r="K25" s="131"/>
      <c r="L25" s="135"/>
      <c r="M25" s="139">
        <f t="shared" si="3"/>
        <v>0</v>
      </c>
      <c r="N25" s="52">
        <f t="shared" si="4"/>
        <v>0</v>
      </c>
      <c r="O25" s="137"/>
      <c r="P25" s="121"/>
      <c r="Q25" s="135"/>
      <c r="R25" s="139">
        <f t="shared" si="5"/>
        <v>0</v>
      </c>
      <c r="S25" s="52">
        <f t="shared" si="6"/>
        <v>0</v>
      </c>
      <c r="T25" s="139">
        <f t="shared" si="7"/>
        <v>0</v>
      </c>
      <c r="U25" s="52">
        <f t="shared" si="1"/>
        <v>0</v>
      </c>
      <c r="V25" s="212">
        <v>1</v>
      </c>
      <c r="W25" s="196"/>
      <c r="Y25" s="143">
        <f>IF(COUNTIF(D$11:D25,D25)=1,Y24+1,Y24)</f>
        <v>0</v>
      </c>
      <c r="Z25" s="143">
        <f>IF(COUNTIF(E$11:E25,E25)=1,Z24+1,Z24)</f>
        <v>1</v>
      </c>
      <c r="AA25" s="143">
        <f>IF(COUNTIF(F$11:F25,F25)=1,AA24+1,AA24)</f>
        <v>0</v>
      </c>
    </row>
    <row r="26" spans="2:27" ht="14.25">
      <c r="B26" s="144"/>
      <c r="C26" s="33"/>
      <c r="D26" s="34"/>
      <c r="E26" s="41" t="str">
        <f>IFERROR(VLOOKUP($D26,'START - APPLICATION DETAILS'!$C$21:$D$60,2,0),"")</f>
        <v/>
      </c>
      <c r="F26" s="34"/>
      <c r="G26" s="34"/>
      <c r="H26" s="35"/>
      <c r="I26" s="36"/>
      <c r="J26" s="52">
        <f t="shared" si="2"/>
        <v>0</v>
      </c>
      <c r="K26" s="131"/>
      <c r="L26" s="135"/>
      <c r="M26" s="139">
        <f t="shared" si="3"/>
        <v>0</v>
      </c>
      <c r="N26" s="52">
        <f t="shared" si="4"/>
        <v>0</v>
      </c>
      <c r="O26" s="137"/>
      <c r="P26" s="121"/>
      <c r="Q26" s="135"/>
      <c r="R26" s="139">
        <f t="shared" si="5"/>
        <v>0</v>
      </c>
      <c r="S26" s="52">
        <f t="shared" si="6"/>
        <v>0</v>
      </c>
      <c r="T26" s="139">
        <f t="shared" si="7"/>
        <v>0</v>
      </c>
      <c r="U26" s="52">
        <f t="shared" si="1"/>
        <v>0</v>
      </c>
      <c r="V26" s="212">
        <v>1</v>
      </c>
      <c r="W26" s="196"/>
      <c r="Y26" s="143">
        <f>IF(COUNTIF(D$11:D26,D26)=1,Y25+1,Y25)</f>
        <v>0</v>
      </c>
      <c r="Z26" s="143">
        <f>IF(COUNTIF(E$11:E26,E26)=1,Z25+1,Z25)</f>
        <v>1</v>
      </c>
      <c r="AA26" s="143">
        <f>IF(COUNTIF(F$11:F26,F26)=1,AA25+1,AA25)</f>
        <v>0</v>
      </c>
    </row>
    <row r="27" spans="2:27" ht="14.25">
      <c r="B27" s="144"/>
      <c r="C27" s="33"/>
      <c r="D27" s="34"/>
      <c r="E27" s="41" t="str">
        <f>IFERROR(VLOOKUP($D27,'START - APPLICATION DETAILS'!$C$21:$D$60,2,0),"")</f>
        <v/>
      </c>
      <c r="F27" s="34"/>
      <c r="G27" s="34"/>
      <c r="H27" s="35"/>
      <c r="I27" s="36"/>
      <c r="J27" s="52">
        <f t="shared" si="2"/>
        <v>0</v>
      </c>
      <c r="K27" s="131"/>
      <c r="L27" s="135"/>
      <c r="M27" s="139">
        <f t="shared" si="3"/>
        <v>0</v>
      </c>
      <c r="N27" s="52">
        <f t="shared" si="4"/>
        <v>0</v>
      </c>
      <c r="O27" s="137"/>
      <c r="P27" s="121"/>
      <c r="Q27" s="135"/>
      <c r="R27" s="139">
        <f t="shared" si="5"/>
        <v>0</v>
      </c>
      <c r="S27" s="52">
        <f t="shared" si="6"/>
        <v>0</v>
      </c>
      <c r="T27" s="139">
        <f t="shared" si="7"/>
        <v>0</v>
      </c>
      <c r="U27" s="52">
        <f t="shared" si="1"/>
        <v>0</v>
      </c>
      <c r="V27" s="212">
        <v>1</v>
      </c>
      <c r="W27" s="196"/>
      <c r="Y27" s="143">
        <f>IF(COUNTIF(D$11:D27,D27)=1,Y26+1,Y26)</f>
        <v>0</v>
      </c>
      <c r="Z27" s="143">
        <f>IF(COUNTIF(E$11:E27,E27)=1,Z26+1,Z26)</f>
        <v>1</v>
      </c>
      <c r="AA27" s="143">
        <f>IF(COUNTIF(F$11:F27,F27)=1,AA26+1,AA26)</f>
        <v>0</v>
      </c>
    </row>
    <row r="28" spans="2:27" ht="14.25">
      <c r="B28" s="144"/>
      <c r="C28" s="33"/>
      <c r="D28" s="34"/>
      <c r="E28" s="41" t="str">
        <f>IFERROR(VLOOKUP($D28,'START - APPLICATION DETAILS'!$C$21:$D$60,2,0),"")</f>
        <v/>
      </c>
      <c r="F28" s="34"/>
      <c r="G28" s="34"/>
      <c r="H28" s="35"/>
      <c r="I28" s="36"/>
      <c r="J28" s="52">
        <f t="shared" si="2"/>
        <v>0</v>
      </c>
      <c r="K28" s="131"/>
      <c r="L28" s="135"/>
      <c r="M28" s="139">
        <f t="shared" si="3"/>
        <v>0</v>
      </c>
      <c r="N28" s="52">
        <f t="shared" si="4"/>
        <v>0</v>
      </c>
      <c r="O28" s="137"/>
      <c r="P28" s="121"/>
      <c r="Q28" s="135"/>
      <c r="R28" s="139">
        <f t="shared" si="5"/>
        <v>0</v>
      </c>
      <c r="S28" s="52">
        <f t="shared" si="6"/>
        <v>0</v>
      </c>
      <c r="T28" s="139">
        <f t="shared" si="7"/>
        <v>0</v>
      </c>
      <c r="U28" s="52">
        <f t="shared" si="1"/>
        <v>0</v>
      </c>
      <c r="V28" s="212">
        <v>1</v>
      </c>
      <c r="W28" s="196"/>
      <c r="Y28" s="143">
        <f>IF(COUNTIF(D$11:D28,D28)=1,Y27+1,Y27)</f>
        <v>0</v>
      </c>
      <c r="Z28" s="143">
        <f>IF(COUNTIF(E$11:E28,E28)=1,Z27+1,Z27)</f>
        <v>1</v>
      </c>
      <c r="AA28" s="143">
        <f>IF(COUNTIF(F$11:F28,F28)=1,AA27+1,AA27)</f>
        <v>0</v>
      </c>
    </row>
    <row r="29" spans="2:27" ht="14.25">
      <c r="B29" s="144"/>
      <c r="C29" s="33"/>
      <c r="D29" s="34"/>
      <c r="E29" s="41" t="str">
        <f>IFERROR(VLOOKUP($D29,'START - APPLICATION DETAILS'!$C$21:$D$60,2,0),"")</f>
        <v/>
      </c>
      <c r="F29" s="34"/>
      <c r="G29" s="34"/>
      <c r="H29" s="35"/>
      <c r="I29" s="36"/>
      <c r="J29" s="52">
        <f t="shared" si="2"/>
        <v>0</v>
      </c>
      <c r="K29" s="131"/>
      <c r="L29" s="135"/>
      <c r="M29" s="139">
        <f t="shared" si="3"/>
        <v>0</v>
      </c>
      <c r="N29" s="52">
        <f t="shared" si="4"/>
        <v>0</v>
      </c>
      <c r="O29" s="137"/>
      <c r="P29" s="121"/>
      <c r="Q29" s="135"/>
      <c r="R29" s="139">
        <f t="shared" si="5"/>
        <v>0</v>
      </c>
      <c r="S29" s="52">
        <f t="shared" si="6"/>
        <v>0</v>
      </c>
      <c r="T29" s="139">
        <f t="shared" si="7"/>
        <v>0</v>
      </c>
      <c r="U29" s="52">
        <f t="shared" si="1"/>
        <v>0</v>
      </c>
      <c r="V29" s="212">
        <v>1</v>
      </c>
      <c r="W29" s="196"/>
      <c r="Y29" s="143">
        <f>IF(COUNTIF(D$11:D29,D29)=1,Y28+1,Y28)</f>
        <v>0</v>
      </c>
      <c r="Z29" s="143">
        <f>IF(COUNTIF(E$11:E29,E29)=1,Z28+1,Z28)</f>
        <v>1</v>
      </c>
      <c r="AA29" s="143">
        <f>IF(COUNTIF(F$11:F29,F29)=1,AA28+1,AA28)</f>
        <v>0</v>
      </c>
    </row>
    <row r="30" spans="2:27" ht="14.25">
      <c r="B30" s="144"/>
      <c r="C30" s="33"/>
      <c r="D30" s="34"/>
      <c r="E30" s="41" t="str">
        <f>IFERROR(VLOOKUP($D30,'START - APPLICATION DETAILS'!$C$21:$D$60,2,0),"")</f>
        <v/>
      </c>
      <c r="F30" s="34"/>
      <c r="G30" s="34"/>
      <c r="H30" s="35"/>
      <c r="I30" s="36"/>
      <c r="J30" s="52">
        <f t="shared" si="2"/>
        <v>0</v>
      </c>
      <c r="K30" s="131"/>
      <c r="L30" s="135"/>
      <c r="M30" s="139">
        <f t="shared" si="3"/>
        <v>0</v>
      </c>
      <c r="N30" s="52">
        <f t="shared" si="4"/>
        <v>0</v>
      </c>
      <c r="O30" s="137"/>
      <c r="P30" s="121"/>
      <c r="Q30" s="135"/>
      <c r="R30" s="139">
        <f t="shared" si="5"/>
        <v>0</v>
      </c>
      <c r="S30" s="52">
        <f t="shared" si="6"/>
        <v>0</v>
      </c>
      <c r="T30" s="139">
        <f t="shared" si="7"/>
        <v>0</v>
      </c>
      <c r="U30" s="52">
        <f t="shared" si="1"/>
        <v>0</v>
      </c>
      <c r="V30" s="212">
        <v>1</v>
      </c>
      <c r="W30" s="196"/>
      <c r="Y30" s="143">
        <f>IF(COUNTIF(D$11:D30,D30)=1,Y29+1,Y29)</f>
        <v>0</v>
      </c>
      <c r="Z30" s="143">
        <f>IF(COUNTIF(E$11:E30,E30)=1,Z29+1,Z29)</f>
        <v>1</v>
      </c>
      <c r="AA30" s="143">
        <f>IF(COUNTIF(F$11:F30,F30)=1,AA29+1,AA29)</f>
        <v>0</v>
      </c>
    </row>
    <row r="31" spans="2:27" ht="14.25">
      <c r="B31" s="144"/>
      <c r="C31" s="33"/>
      <c r="D31" s="34"/>
      <c r="E31" s="41" t="str">
        <f>IFERROR(VLOOKUP($D31,'START - APPLICATION DETAILS'!$C$21:$D$60,2,0),"")</f>
        <v/>
      </c>
      <c r="F31" s="34"/>
      <c r="G31" s="34"/>
      <c r="H31" s="35"/>
      <c r="I31" s="36"/>
      <c r="J31" s="52">
        <f t="shared" si="2"/>
        <v>0</v>
      </c>
      <c r="K31" s="131"/>
      <c r="L31" s="135"/>
      <c r="M31" s="139">
        <f t="shared" si="3"/>
        <v>0</v>
      </c>
      <c r="N31" s="52">
        <f t="shared" si="4"/>
        <v>0</v>
      </c>
      <c r="O31" s="137"/>
      <c r="P31" s="121"/>
      <c r="Q31" s="135"/>
      <c r="R31" s="139">
        <f t="shared" si="5"/>
        <v>0</v>
      </c>
      <c r="S31" s="52">
        <f t="shared" si="6"/>
        <v>0</v>
      </c>
      <c r="T31" s="139">
        <f t="shared" si="7"/>
        <v>0</v>
      </c>
      <c r="U31" s="52">
        <f t="shared" si="1"/>
        <v>0</v>
      </c>
      <c r="V31" s="212">
        <v>1</v>
      </c>
      <c r="W31" s="196"/>
      <c r="Y31" s="143">
        <f>IF(COUNTIF(D$11:D31,D31)=1,Y30+1,Y30)</f>
        <v>0</v>
      </c>
      <c r="Z31" s="143">
        <f>IF(COUNTIF(E$11:E31,E31)=1,Z30+1,Z30)</f>
        <v>1</v>
      </c>
      <c r="AA31" s="143">
        <f>IF(COUNTIF(F$11:F31,F31)=1,AA30+1,AA30)</f>
        <v>0</v>
      </c>
    </row>
    <row r="32" spans="2:27" ht="14.25">
      <c r="B32" s="144"/>
      <c r="C32" s="33"/>
      <c r="D32" s="34"/>
      <c r="E32" s="41" t="str">
        <f>IFERROR(VLOOKUP($D32,'START - APPLICATION DETAILS'!$C$21:$D$60,2,0),"")</f>
        <v/>
      </c>
      <c r="F32" s="34"/>
      <c r="G32" s="34"/>
      <c r="H32" s="35"/>
      <c r="I32" s="36"/>
      <c r="J32" s="52">
        <f t="shared" si="2"/>
        <v>0</v>
      </c>
      <c r="K32" s="131"/>
      <c r="L32" s="135"/>
      <c r="M32" s="139">
        <f t="shared" si="3"/>
        <v>0</v>
      </c>
      <c r="N32" s="52">
        <f t="shared" si="4"/>
        <v>0</v>
      </c>
      <c r="O32" s="137"/>
      <c r="P32" s="121"/>
      <c r="Q32" s="135"/>
      <c r="R32" s="139">
        <f t="shared" si="5"/>
        <v>0</v>
      </c>
      <c r="S32" s="52">
        <f t="shared" si="6"/>
        <v>0</v>
      </c>
      <c r="T32" s="139">
        <f t="shared" si="7"/>
        <v>0</v>
      </c>
      <c r="U32" s="52">
        <f t="shared" si="1"/>
        <v>0</v>
      </c>
      <c r="V32" s="212">
        <v>1</v>
      </c>
      <c r="W32" s="196"/>
      <c r="Y32" s="143">
        <f>IF(COUNTIF(D$11:D32,D32)=1,Y31+1,Y31)</f>
        <v>0</v>
      </c>
      <c r="Z32" s="143">
        <f>IF(COUNTIF(E$11:E32,E32)=1,Z31+1,Z31)</f>
        <v>1</v>
      </c>
      <c r="AA32" s="143">
        <f>IF(COUNTIF(F$11:F32,F32)=1,AA31+1,AA31)</f>
        <v>0</v>
      </c>
    </row>
    <row r="33" spans="2:27" ht="14.25">
      <c r="B33" s="144"/>
      <c r="C33" s="33"/>
      <c r="D33" s="34"/>
      <c r="E33" s="41" t="str">
        <f>IFERROR(VLOOKUP($D33,'START - APPLICATION DETAILS'!$C$21:$D$60,2,0),"")</f>
        <v/>
      </c>
      <c r="F33" s="34"/>
      <c r="G33" s="34"/>
      <c r="H33" s="35"/>
      <c r="I33" s="36"/>
      <c r="J33" s="52">
        <f t="shared" si="2"/>
        <v>0</v>
      </c>
      <c r="K33" s="131"/>
      <c r="L33" s="135"/>
      <c r="M33" s="139">
        <f t="shared" si="3"/>
        <v>0</v>
      </c>
      <c r="N33" s="52">
        <f t="shared" si="4"/>
        <v>0</v>
      </c>
      <c r="O33" s="137"/>
      <c r="P33" s="121"/>
      <c r="Q33" s="135"/>
      <c r="R33" s="139">
        <f t="shared" si="5"/>
        <v>0</v>
      </c>
      <c r="S33" s="52">
        <f t="shared" si="6"/>
        <v>0</v>
      </c>
      <c r="T33" s="139">
        <f t="shared" si="7"/>
        <v>0</v>
      </c>
      <c r="U33" s="52">
        <f t="shared" si="1"/>
        <v>0</v>
      </c>
      <c r="V33" s="212">
        <v>1</v>
      </c>
      <c r="W33" s="196"/>
      <c r="Y33" s="143">
        <f>IF(COUNTIF(D$11:D33,D33)=1,Y32+1,Y32)</f>
        <v>0</v>
      </c>
      <c r="Z33" s="143">
        <f>IF(COUNTIF(E$11:E33,E33)=1,Z32+1,Z32)</f>
        <v>1</v>
      </c>
      <c r="AA33" s="143">
        <f>IF(COUNTIF(F$11:F33,F33)=1,AA32+1,AA32)</f>
        <v>0</v>
      </c>
    </row>
    <row r="34" spans="2:27" ht="14.25">
      <c r="B34" s="144"/>
      <c r="C34" s="33"/>
      <c r="D34" s="34"/>
      <c r="E34" s="41" t="str">
        <f>IFERROR(VLOOKUP($D34,'START - APPLICATION DETAILS'!$C$21:$D$60,2,0),"")</f>
        <v/>
      </c>
      <c r="F34" s="34"/>
      <c r="G34" s="34"/>
      <c r="H34" s="35"/>
      <c r="I34" s="36"/>
      <c r="J34" s="52">
        <f t="shared" si="2"/>
        <v>0</v>
      </c>
      <c r="K34" s="131"/>
      <c r="L34" s="135"/>
      <c r="M34" s="139">
        <f t="shared" si="3"/>
        <v>0</v>
      </c>
      <c r="N34" s="52">
        <f t="shared" si="4"/>
        <v>0</v>
      </c>
      <c r="O34" s="137"/>
      <c r="P34" s="121"/>
      <c r="Q34" s="135"/>
      <c r="R34" s="139">
        <f t="shared" si="5"/>
        <v>0</v>
      </c>
      <c r="S34" s="52">
        <f t="shared" si="6"/>
        <v>0</v>
      </c>
      <c r="T34" s="139">
        <f t="shared" si="7"/>
        <v>0</v>
      </c>
      <c r="U34" s="52">
        <f t="shared" si="1"/>
        <v>0</v>
      </c>
      <c r="V34" s="212">
        <v>1</v>
      </c>
      <c r="W34" s="196"/>
      <c r="Y34" s="143">
        <f>IF(COUNTIF(D$11:D34,D34)=1,Y33+1,Y33)</f>
        <v>0</v>
      </c>
      <c r="Z34" s="143">
        <f>IF(COUNTIF(E$11:E34,E34)=1,Z33+1,Z33)</f>
        <v>1</v>
      </c>
      <c r="AA34" s="143">
        <f>IF(COUNTIF(F$11:F34,F34)=1,AA33+1,AA33)</f>
        <v>0</v>
      </c>
    </row>
    <row r="35" spans="2:27" ht="14.25">
      <c r="B35" s="144"/>
      <c r="C35" s="33"/>
      <c r="D35" s="34"/>
      <c r="E35" s="41" t="str">
        <f>IFERROR(VLOOKUP($D35,'START - APPLICATION DETAILS'!$C$21:$D$60,2,0),"")</f>
        <v/>
      </c>
      <c r="F35" s="34"/>
      <c r="G35" s="34"/>
      <c r="H35" s="35"/>
      <c r="I35" s="36"/>
      <c r="J35" s="52">
        <f t="shared" si="2"/>
        <v>0</v>
      </c>
      <c r="K35" s="131"/>
      <c r="L35" s="135"/>
      <c r="M35" s="139">
        <f t="shared" si="3"/>
        <v>0</v>
      </c>
      <c r="N35" s="52">
        <f t="shared" si="4"/>
        <v>0</v>
      </c>
      <c r="O35" s="137"/>
      <c r="P35" s="121"/>
      <c r="Q35" s="135"/>
      <c r="R35" s="139">
        <f t="shared" si="5"/>
        <v>0</v>
      </c>
      <c r="S35" s="52">
        <f t="shared" si="6"/>
        <v>0</v>
      </c>
      <c r="T35" s="139">
        <f t="shared" si="7"/>
        <v>0</v>
      </c>
      <c r="U35" s="52">
        <f t="shared" si="1"/>
        <v>0</v>
      </c>
      <c r="V35" s="212">
        <v>1</v>
      </c>
      <c r="W35" s="196"/>
      <c r="Y35" s="143">
        <f>IF(COUNTIF(D$11:D35,D35)=1,Y34+1,Y34)</f>
        <v>0</v>
      </c>
      <c r="Z35" s="143">
        <f>IF(COUNTIF(E$11:E35,E35)=1,Z34+1,Z34)</f>
        <v>1</v>
      </c>
      <c r="AA35" s="143">
        <f>IF(COUNTIF(F$11:F35,F35)=1,AA34+1,AA34)</f>
        <v>0</v>
      </c>
    </row>
    <row r="36" spans="2:27" ht="14.25">
      <c r="B36" s="144"/>
      <c r="C36" s="33"/>
      <c r="D36" s="34"/>
      <c r="E36" s="41" t="str">
        <f>IFERROR(VLOOKUP($D36,'START - APPLICATION DETAILS'!$C$21:$D$60,2,0),"")</f>
        <v/>
      </c>
      <c r="F36" s="34"/>
      <c r="G36" s="34"/>
      <c r="H36" s="35"/>
      <c r="I36" s="36"/>
      <c r="J36" s="52">
        <f t="shared" si="2"/>
        <v>0</v>
      </c>
      <c r="K36" s="131"/>
      <c r="L36" s="135"/>
      <c r="M36" s="139">
        <f t="shared" si="3"/>
        <v>0</v>
      </c>
      <c r="N36" s="52">
        <f t="shared" si="4"/>
        <v>0</v>
      </c>
      <c r="O36" s="137"/>
      <c r="P36" s="121"/>
      <c r="Q36" s="135"/>
      <c r="R36" s="139">
        <f t="shared" si="5"/>
        <v>0</v>
      </c>
      <c r="S36" s="52">
        <f t="shared" si="6"/>
        <v>0</v>
      </c>
      <c r="T36" s="139">
        <f t="shared" si="7"/>
        <v>0</v>
      </c>
      <c r="U36" s="52">
        <f t="shared" si="1"/>
        <v>0</v>
      </c>
      <c r="V36" s="212">
        <v>1</v>
      </c>
      <c r="W36" s="196"/>
      <c r="Y36" s="143">
        <f>IF(COUNTIF(D$11:D36,D36)=1,Y35+1,Y35)</f>
        <v>0</v>
      </c>
      <c r="Z36" s="143">
        <f>IF(COUNTIF(E$11:E36,E36)=1,Z35+1,Z35)</f>
        <v>1</v>
      </c>
      <c r="AA36" s="143">
        <f>IF(COUNTIF(F$11:F36,F36)=1,AA35+1,AA35)</f>
        <v>0</v>
      </c>
    </row>
    <row r="37" spans="2:27" ht="14.25">
      <c r="B37" s="144"/>
      <c r="C37" s="33"/>
      <c r="D37" s="34"/>
      <c r="E37" s="41" t="str">
        <f>IFERROR(VLOOKUP($D37,'START - APPLICATION DETAILS'!$C$21:$D$60,2,0),"")</f>
        <v/>
      </c>
      <c r="F37" s="34"/>
      <c r="G37" s="34"/>
      <c r="H37" s="35"/>
      <c r="I37" s="36"/>
      <c r="J37" s="52">
        <f t="shared" si="2"/>
        <v>0</v>
      </c>
      <c r="K37" s="131"/>
      <c r="L37" s="135"/>
      <c r="M37" s="139">
        <f t="shared" si="3"/>
        <v>0</v>
      </c>
      <c r="N37" s="52">
        <f t="shared" si="4"/>
        <v>0</v>
      </c>
      <c r="O37" s="137"/>
      <c r="P37" s="121"/>
      <c r="Q37" s="135"/>
      <c r="R37" s="139">
        <f t="shared" si="5"/>
        <v>0</v>
      </c>
      <c r="S37" s="52">
        <f t="shared" si="6"/>
        <v>0</v>
      </c>
      <c r="T37" s="139">
        <f t="shared" si="7"/>
        <v>0</v>
      </c>
      <c r="U37" s="52">
        <f t="shared" si="1"/>
        <v>0</v>
      </c>
      <c r="V37" s="212">
        <v>1</v>
      </c>
      <c r="W37" s="196"/>
      <c r="Y37" s="143">
        <f>IF(COUNTIF(D$11:D37,D37)=1,Y36+1,Y36)</f>
        <v>0</v>
      </c>
      <c r="Z37" s="143">
        <f>IF(COUNTIF(E$11:E37,E37)=1,Z36+1,Z36)</f>
        <v>1</v>
      </c>
      <c r="AA37" s="143">
        <f>IF(COUNTIF(F$11:F37,F37)=1,AA36+1,AA36)</f>
        <v>0</v>
      </c>
    </row>
    <row r="38" spans="2:27" ht="14.25">
      <c r="B38" s="144"/>
      <c r="C38" s="33"/>
      <c r="D38" s="34"/>
      <c r="E38" s="41" t="str">
        <f>IFERROR(VLOOKUP($D38,'START - APPLICATION DETAILS'!$C$21:$D$60,2,0),"")</f>
        <v/>
      </c>
      <c r="F38" s="34"/>
      <c r="G38" s="34"/>
      <c r="H38" s="35"/>
      <c r="I38" s="36"/>
      <c r="J38" s="52">
        <f t="shared" si="2"/>
        <v>0</v>
      </c>
      <c r="K38" s="131"/>
      <c r="L38" s="135"/>
      <c r="M38" s="139">
        <f t="shared" si="3"/>
        <v>0</v>
      </c>
      <c r="N38" s="52">
        <f t="shared" si="4"/>
        <v>0</v>
      </c>
      <c r="O38" s="137"/>
      <c r="P38" s="121"/>
      <c r="Q38" s="135"/>
      <c r="R38" s="139">
        <f t="shared" si="5"/>
        <v>0</v>
      </c>
      <c r="S38" s="52">
        <f t="shared" si="6"/>
        <v>0</v>
      </c>
      <c r="T38" s="139">
        <f t="shared" si="7"/>
        <v>0</v>
      </c>
      <c r="U38" s="52">
        <f t="shared" si="1"/>
        <v>0</v>
      </c>
      <c r="V38" s="212">
        <v>1</v>
      </c>
      <c r="W38" s="196"/>
      <c r="Y38" s="143">
        <f>IF(COUNTIF(D$11:D38,D38)=1,Y37+1,Y37)</f>
        <v>0</v>
      </c>
      <c r="Z38" s="143">
        <f>IF(COUNTIF(E$11:E38,E38)=1,Z37+1,Z37)</f>
        <v>1</v>
      </c>
      <c r="AA38" s="143">
        <f>IF(COUNTIF(F$11:F38,F38)=1,AA37+1,AA37)</f>
        <v>0</v>
      </c>
    </row>
    <row r="39" spans="2:27" ht="14.25">
      <c r="B39" s="144"/>
      <c r="C39" s="33"/>
      <c r="D39" s="34"/>
      <c r="E39" s="41" t="str">
        <f>IFERROR(VLOOKUP($D39,'START - APPLICATION DETAILS'!$C$21:$D$60,2,0),"")</f>
        <v/>
      </c>
      <c r="F39" s="34"/>
      <c r="G39" s="34"/>
      <c r="H39" s="35"/>
      <c r="I39" s="36"/>
      <c r="J39" s="52">
        <f t="shared" si="2"/>
        <v>0</v>
      </c>
      <c r="K39" s="131"/>
      <c r="L39" s="135"/>
      <c r="M39" s="139">
        <f t="shared" si="3"/>
        <v>0</v>
      </c>
      <c r="N39" s="52">
        <f t="shared" si="4"/>
        <v>0</v>
      </c>
      <c r="O39" s="137"/>
      <c r="P39" s="121"/>
      <c r="Q39" s="135"/>
      <c r="R39" s="139">
        <f t="shared" si="5"/>
        <v>0</v>
      </c>
      <c r="S39" s="52">
        <f t="shared" si="6"/>
        <v>0</v>
      </c>
      <c r="T39" s="139">
        <f t="shared" si="7"/>
        <v>0</v>
      </c>
      <c r="U39" s="52">
        <f t="shared" si="1"/>
        <v>0</v>
      </c>
      <c r="V39" s="212">
        <v>1</v>
      </c>
      <c r="W39" s="196"/>
      <c r="Y39" s="143">
        <f>IF(COUNTIF(D$11:D39,D39)=1,Y38+1,Y38)</f>
        <v>0</v>
      </c>
      <c r="Z39" s="143">
        <f>IF(COUNTIF(E$11:E39,E39)=1,Z38+1,Z38)</f>
        <v>1</v>
      </c>
      <c r="AA39" s="143">
        <f>IF(COUNTIF(F$11:F39,F39)=1,AA38+1,AA38)</f>
        <v>0</v>
      </c>
    </row>
    <row r="40" spans="2:27" ht="14.25">
      <c r="B40" s="144"/>
      <c r="C40" s="33"/>
      <c r="D40" s="34"/>
      <c r="E40" s="41" t="str">
        <f>IFERROR(VLOOKUP($D40,'START - APPLICATION DETAILS'!$C$21:$D$60,2,0),"")</f>
        <v/>
      </c>
      <c r="F40" s="34"/>
      <c r="G40" s="34"/>
      <c r="H40" s="35"/>
      <c r="I40" s="36"/>
      <c r="J40" s="52">
        <f t="shared" si="2"/>
        <v>0</v>
      </c>
      <c r="K40" s="131"/>
      <c r="L40" s="135"/>
      <c r="M40" s="139">
        <f t="shared" si="3"/>
        <v>0</v>
      </c>
      <c r="N40" s="52">
        <f t="shared" si="4"/>
        <v>0</v>
      </c>
      <c r="O40" s="137"/>
      <c r="P40" s="121"/>
      <c r="Q40" s="135"/>
      <c r="R40" s="139">
        <f t="shared" si="5"/>
        <v>0</v>
      </c>
      <c r="S40" s="52">
        <f t="shared" si="6"/>
        <v>0</v>
      </c>
      <c r="T40" s="139">
        <f t="shared" si="7"/>
        <v>0</v>
      </c>
      <c r="U40" s="52">
        <f t="shared" si="1"/>
        <v>0</v>
      </c>
      <c r="V40" s="212">
        <v>1</v>
      </c>
      <c r="W40" s="196"/>
      <c r="Y40" s="143">
        <f>IF(COUNTIF(D$11:D40,D40)=1,Y39+1,Y39)</f>
        <v>0</v>
      </c>
      <c r="Z40" s="143">
        <f>IF(COUNTIF(E$11:E40,E40)=1,Z39+1,Z39)</f>
        <v>1</v>
      </c>
      <c r="AA40" s="143">
        <f>IF(COUNTIF(F$11:F40,F40)=1,AA39+1,AA39)</f>
        <v>0</v>
      </c>
    </row>
    <row r="41" spans="2:27" ht="14.25">
      <c r="B41" s="144"/>
      <c r="C41" s="33"/>
      <c r="D41" s="34"/>
      <c r="E41" s="41" t="str">
        <f>IFERROR(VLOOKUP($D41,'START - APPLICATION DETAILS'!$C$21:$D$60,2,0),"")</f>
        <v/>
      </c>
      <c r="F41" s="34"/>
      <c r="G41" s="34"/>
      <c r="H41" s="35"/>
      <c r="I41" s="36"/>
      <c r="J41" s="52">
        <f t="shared" si="2"/>
        <v>0</v>
      </c>
      <c r="K41" s="131"/>
      <c r="L41" s="135"/>
      <c r="M41" s="139">
        <f t="shared" si="3"/>
        <v>0</v>
      </c>
      <c r="N41" s="52">
        <f t="shared" si="4"/>
        <v>0</v>
      </c>
      <c r="O41" s="137"/>
      <c r="P41" s="121"/>
      <c r="Q41" s="135"/>
      <c r="R41" s="139">
        <f t="shared" si="5"/>
        <v>0</v>
      </c>
      <c r="S41" s="52">
        <f t="shared" si="6"/>
        <v>0</v>
      </c>
      <c r="T41" s="139">
        <f t="shared" si="7"/>
        <v>0</v>
      </c>
      <c r="U41" s="52">
        <f t="shared" si="1"/>
        <v>0</v>
      </c>
      <c r="V41" s="212">
        <v>1</v>
      </c>
      <c r="W41" s="196"/>
      <c r="Y41" s="143">
        <f>IF(COUNTIF(D$11:D41,D41)=1,Y40+1,Y40)</f>
        <v>0</v>
      </c>
      <c r="Z41" s="143">
        <f>IF(COUNTIF(E$11:E41,E41)=1,Z40+1,Z40)</f>
        <v>1</v>
      </c>
      <c r="AA41" s="143">
        <f>IF(COUNTIF(F$11:F41,F41)=1,AA40+1,AA40)</f>
        <v>0</v>
      </c>
    </row>
    <row r="42" spans="2:27" ht="14.25">
      <c r="B42" s="144"/>
      <c r="C42" s="33"/>
      <c r="D42" s="34"/>
      <c r="E42" s="41" t="str">
        <f>IFERROR(VLOOKUP($D42,'START - APPLICATION DETAILS'!$C$21:$D$60,2,0),"")</f>
        <v/>
      </c>
      <c r="F42" s="34"/>
      <c r="G42" s="34"/>
      <c r="H42" s="35"/>
      <c r="I42" s="36"/>
      <c r="J42" s="52">
        <f t="shared" si="2"/>
        <v>0</v>
      </c>
      <c r="K42" s="131"/>
      <c r="L42" s="135"/>
      <c r="M42" s="139">
        <f t="shared" si="3"/>
        <v>0</v>
      </c>
      <c r="N42" s="52">
        <f t="shared" si="4"/>
        <v>0</v>
      </c>
      <c r="O42" s="137"/>
      <c r="P42" s="121"/>
      <c r="Q42" s="135"/>
      <c r="R42" s="139">
        <f t="shared" si="5"/>
        <v>0</v>
      </c>
      <c r="S42" s="52">
        <f t="shared" si="6"/>
        <v>0</v>
      </c>
      <c r="T42" s="139">
        <f t="shared" si="7"/>
        <v>0</v>
      </c>
      <c r="U42" s="52">
        <f t="shared" si="1"/>
        <v>0</v>
      </c>
      <c r="V42" s="212">
        <v>1</v>
      </c>
      <c r="W42" s="196"/>
      <c r="Y42" s="143">
        <f>IF(COUNTIF(D$11:D42,D42)=1,Y41+1,Y41)</f>
        <v>0</v>
      </c>
      <c r="Z42" s="143">
        <f>IF(COUNTIF(E$11:E42,E42)=1,Z41+1,Z41)</f>
        <v>1</v>
      </c>
      <c r="AA42" s="143">
        <f>IF(COUNTIF(F$11:F42,F42)=1,AA41+1,AA41)</f>
        <v>0</v>
      </c>
    </row>
    <row r="43" spans="2:27" ht="14.25">
      <c r="B43" s="144"/>
      <c r="C43" s="33"/>
      <c r="D43" s="34"/>
      <c r="E43" s="41" t="str">
        <f>IFERROR(VLOOKUP($D43,'START - APPLICATION DETAILS'!$C$21:$D$60,2,0),"")</f>
        <v/>
      </c>
      <c r="F43" s="34"/>
      <c r="G43" s="34"/>
      <c r="H43" s="35"/>
      <c r="I43" s="36"/>
      <c r="J43" s="52">
        <f t="shared" si="2"/>
        <v>0</v>
      </c>
      <c r="K43" s="131"/>
      <c r="L43" s="135"/>
      <c r="M43" s="139">
        <f t="shared" si="3"/>
        <v>0</v>
      </c>
      <c r="N43" s="52">
        <f t="shared" si="4"/>
        <v>0</v>
      </c>
      <c r="O43" s="137"/>
      <c r="P43" s="121"/>
      <c r="Q43" s="135"/>
      <c r="R43" s="139">
        <f t="shared" si="5"/>
        <v>0</v>
      </c>
      <c r="S43" s="52">
        <f t="shared" si="6"/>
        <v>0</v>
      </c>
      <c r="T43" s="139">
        <f t="shared" si="7"/>
        <v>0</v>
      </c>
      <c r="U43" s="52">
        <f t="shared" si="1"/>
        <v>0</v>
      </c>
      <c r="V43" s="212">
        <v>1</v>
      </c>
      <c r="W43" s="196"/>
      <c r="Y43" s="143">
        <f>IF(COUNTIF(D$11:D43,D43)=1,Y42+1,Y42)</f>
        <v>0</v>
      </c>
      <c r="Z43" s="143">
        <f>IF(COUNTIF(E$11:E43,E43)=1,Z42+1,Z42)</f>
        <v>1</v>
      </c>
      <c r="AA43" s="143">
        <f>IF(COUNTIF(F$11:F43,F43)=1,AA42+1,AA42)</f>
        <v>0</v>
      </c>
    </row>
    <row r="44" spans="2:27" ht="14.25">
      <c r="B44" s="144"/>
      <c r="C44" s="33"/>
      <c r="D44" s="34"/>
      <c r="E44" s="41" t="str">
        <f>IFERROR(VLOOKUP($D44,'START - APPLICATION DETAILS'!$C$21:$D$60,2,0),"")</f>
        <v/>
      </c>
      <c r="F44" s="34"/>
      <c r="G44" s="34"/>
      <c r="H44" s="35"/>
      <c r="I44" s="36"/>
      <c r="J44" s="52">
        <f t="shared" si="2"/>
        <v>0</v>
      </c>
      <c r="K44" s="131"/>
      <c r="L44" s="135"/>
      <c r="M44" s="139">
        <f t="shared" si="3"/>
        <v>0</v>
      </c>
      <c r="N44" s="52">
        <f t="shared" si="4"/>
        <v>0</v>
      </c>
      <c r="O44" s="137"/>
      <c r="P44" s="121"/>
      <c r="Q44" s="135"/>
      <c r="R44" s="139">
        <f t="shared" si="5"/>
        <v>0</v>
      </c>
      <c r="S44" s="52">
        <f t="shared" si="6"/>
        <v>0</v>
      </c>
      <c r="T44" s="139">
        <f t="shared" si="7"/>
        <v>0</v>
      </c>
      <c r="U44" s="52">
        <f t="shared" si="1"/>
        <v>0</v>
      </c>
      <c r="V44" s="212">
        <v>1</v>
      </c>
      <c r="W44" s="196"/>
      <c r="Y44" s="143">
        <f>IF(COUNTIF(D$11:D44,D44)=1,Y43+1,Y43)</f>
        <v>0</v>
      </c>
      <c r="Z44" s="143">
        <f>IF(COUNTIF(E$11:E44,E44)=1,Z43+1,Z43)</f>
        <v>1</v>
      </c>
      <c r="AA44" s="143">
        <f>IF(COUNTIF(F$11:F44,F44)=1,AA43+1,AA43)</f>
        <v>0</v>
      </c>
    </row>
    <row r="45" spans="2:27" ht="14.25">
      <c r="B45" s="144"/>
      <c r="C45" s="33"/>
      <c r="D45" s="34"/>
      <c r="E45" s="41" t="str">
        <f>IFERROR(VLOOKUP($D45,'START - APPLICATION DETAILS'!$C$21:$D$60,2,0),"")</f>
        <v/>
      </c>
      <c r="F45" s="34"/>
      <c r="G45" s="34"/>
      <c r="H45" s="35"/>
      <c r="I45" s="36"/>
      <c r="J45" s="52">
        <f t="shared" si="2"/>
        <v>0</v>
      </c>
      <c r="K45" s="131"/>
      <c r="L45" s="135"/>
      <c r="M45" s="139">
        <f t="shared" si="3"/>
        <v>0</v>
      </c>
      <c r="N45" s="52">
        <f t="shared" si="4"/>
        <v>0</v>
      </c>
      <c r="O45" s="137"/>
      <c r="P45" s="121"/>
      <c r="Q45" s="135"/>
      <c r="R45" s="139">
        <f t="shared" si="5"/>
        <v>0</v>
      </c>
      <c r="S45" s="52">
        <f t="shared" si="6"/>
        <v>0</v>
      </c>
      <c r="T45" s="139">
        <f t="shared" si="7"/>
        <v>0</v>
      </c>
      <c r="U45" s="52">
        <f t="shared" si="1"/>
        <v>0</v>
      </c>
      <c r="V45" s="212">
        <v>1</v>
      </c>
      <c r="W45" s="196"/>
      <c r="Y45" s="143">
        <f>IF(COUNTIF(D$11:D45,D45)=1,Y44+1,Y44)</f>
        <v>0</v>
      </c>
      <c r="Z45" s="143">
        <f>IF(COUNTIF(E$11:E45,E45)=1,Z44+1,Z44)</f>
        <v>1</v>
      </c>
      <c r="AA45" s="143">
        <f>IF(COUNTIF(F$11:F45,F45)=1,AA44+1,AA44)</f>
        <v>0</v>
      </c>
    </row>
    <row r="46" spans="2:27" ht="14.25">
      <c r="B46" s="144"/>
      <c r="C46" s="33"/>
      <c r="D46" s="34"/>
      <c r="E46" s="41" t="str">
        <f>IFERROR(VLOOKUP($D46,'START - APPLICATION DETAILS'!$C$21:$D$60,2,0),"")</f>
        <v/>
      </c>
      <c r="F46" s="34"/>
      <c r="G46" s="34"/>
      <c r="H46" s="35"/>
      <c r="I46" s="36"/>
      <c r="J46" s="52">
        <f t="shared" si="2"/>
        <v>0</v>
      </c>
      <c r="K46" s="131"/>
      <c r="L46" s="135"/>
      <c r="M46" s="139">
        <f t="shared" si="3"/>
        <v>0</v>
      </c>
      <c r="N46" s="52">
        <f t="shared" si="4"/>
        <v>0</v>
      </c>
      <c r="O46" s="137"/>
      <c r="P46" s="121"/>
      <c r="Q46" s="135"/>
      <c r="R46" s="139">
        <f t="shared" si="5"/>
        <v>0</v>
      </c>
      <c r="S46" s="52">
        <f t="shared" si="6"/>
        <v>0</v>
      </c>
      <c r="T46" s="139">
        <f t="shared" si="7"/>
        <v>0</v>
      </c>
      <c r="U46" s="52">
        <f t="shared" si="1"/>
        <v>0</v>
      </c>
      <c r="V46" s="212">
        <v>1</v>
      </c>
      <c r="W46" s="196"/>
      <c r="Y46" s="143">
        <f>IF(COUNTIF(D$11:D46,D46)=1,Y45+1,Y45)</f>
        <v>0</v>
      </c>
      <c r="Z46" s="143">
        <f>IF(COUNTIF(E$11:E46,E46)=1,Z45+1,Z45)</f>
        <v>1</v>
      </c>
      <c r="AA46" s="143">
        <f>IF(COUNTIF(F$11:F46,F46)=1,AA45+1,AA45)</f>
        <v>0</v>
      </c>
    </row>
    <row r="47" spans="2:27" ht="14.25">
      <c r="B47" s="144"/>
      <c r="C47" s="33"/>
      <c r="D47" s="34"/>
      <c r="E47" s="41" t="str">
        <f>IFERROR(VLOOKUP($D47,'START - APPLICATION DETAILS'!$C$21:$D$60,2,0),"")</f>
        <v/>
      </c>
      <c r="F47" s="34"/>
      <c r="G47" s="34"/>
      <c r="H47" s="35"/>
      <c r="I47" s="36"/>
      <c r="J47" s="52">
        <f t="shared" si="2"/>
        <v>0</v>
      </c>
      <c r="K47" s="131"/>
      <c r="L47" s="135"/>
      <c r="M47" s="139">
        <f t="shared" si="3"/>
        <v>0</v>
      </c>
      <c r="N47" s="52">
        <f t="shared" si="4"/>
        <v>0</v>
      </c>
      <c r="O47" s="137"/>
      <c r="P47" s="121"/>
      <c r="Q47" s="135"/>
      <c r="R47" s="139">
        <f t="shared" si="5"/>
        <v>0</v>
      </c>
      <c r="S47" s="52">
        <f t="shared" si="6"/>
        <v>0</v>
      </c>
      <c r="T47" s="139">
        <f t="shared" si="7"/>
        <v>0</v>
      </c>
      <c r="U47" s="52">
        <f t="shared" si="1"/>
        <v>0</v>
      </c>
      <c r="V47" s="212">
        <v>1</v>
      </c>
      <c r="W47" s="196"/>
      <c r="Y47" s="143">
        <f>IF(COUNTIF(D$11:D47,D47)=1,Y46+1,Y46)</f>
        <v>0</v>
      </c>
      <c r="Z47" s="143">
        <f>IF(COUNTIF(E$11:E47,E47)=1,Z46+1,Z46)</f>
        <v>1</v>
      </c>
      <c r="AA47" s="143">
        <f>IF(COUNTIF(F$11:F47,F47)=1,AA46+1,AA46)</f>
        <v>0</v>
      </c>
    </row>
    <row r="48" spans="2:27" ht="14.25">
      <c r="B48" s="144"/>
      <c r="C48" s="33"/>
      <c r="D48" s="34"/>
      <c r="E48" s="41" t="str">
        <f>IFERROR(VLOOKUP($D48,'START - APPLICATION DETAILS'!$C$21:$D$60,2,0),"")</f>
        <v/>
      </c>
      <c r="F48" s="34"/>
      <c r="G48" s="34"/>
      <c r="H48" s="35"/>
      <c r="I48" s="36"/>
      <c r="J48" s="52">
        <f t="shared" si="2"/>
        <v>0</v>
      </c>
      <c r="K48" s="131"/>
      <c r="L48" s="135"/>
      <c r="M48" s="139">
        <f t="shared" si="3"/>
        <v>0</v>
      </c>
      <c r="N48" s="52">
        <f t="shared" si="4"/>
        <v>0</v>
      </c>
      <c r="O48" s="137"/>
      <c r="P48" s="121"/>
      <c r="Q48" s="135"/>
      <c r="R48" s="139">
        <f t="shared" si="5"/>
        <v>0</v>
      </c>
      <c r="S48" s="52">
        <f t="shared" si="6"/>
        <v>0</v>
      </c>
      <c r="T48" s="139">
        <f t="shared" si="7"/>
        <v>0</v>
      </c>
      <c r="U48" s="52">
        <f t="shared" si="1"/>
        <v>0</v>
      </c>
      <c r="V48" s="212">
        <v>1</v>
      </c>
      <c r="W48" s="196"/>
      <c r="Y48" s="143">
        <f>IF(COUNTIF(D$11:D48,D48)=1,Y47+1,Y47)</f>
        <v>0</v>
      </c>
      <c r="Z48" s="143">
        <f>IF(COUNTIF(E$11:E48,E48)=1,Z47+1,Z47)</f>
        <v>1</v>
      </c>
      <c r="AA48" s="143">
        <f>IF(COUNTIF(F$11:F48,F48)=1,AA47+1,AA47)</f>
        <v>0</v>
      </c>
    </row>
    <row r="49" spans="2:27" ht="14.25">
      <c r="B49" s="144"/>
      <c r="C49" s="33"/>
      <c r="D49" s="34"/>
      <c r="E49" s="41" t="str">
        <f>IFERROR(VLOOKUP($D49,'START - APPLICATION DETAILS'!$C$21:$D$60,2,0),"")</f>
        <v/>
      </c>
      <c r="F49" s="34"/>
      <c r="G49" s="34"/>
      <c r="H49" s="35"/>
      <c r="I49" s="36"/>
      <c r="J49" s="52">
        <f t="shared" si="2"/>
        <v>0</v>
      </c>
      <c r="K49" s="131"/>
      <c r="L49" s="135"/>
      <c r="M49" s="139">
        <f t="shared" si="3"/>
        <v>0</v>
      </c>
      <c r="N49" s="52">
        <f t="shared" si="4"/>
        <v>0</v>
      </c>
      <c r="O49" s="137"/>
      <c r="P49" s="121"/>
      <c r="Q49" s="135"/>
      <c r="R49" s="139">
        <f t="shared" si="5"/>
        <v>0</v>
      </c>
      <c r="S49" s="52">
        <f t="shared" si="6"/>
        <v>0</v>
      </c>
      <c r="T49" s="139">
        <f t="shared" si="7"/>
        <v>0</v>
      </c>
      <c r="U49" s="52">
        <f t="shared" si="1"/>
        <v>0</v>
      </c>
      <c r="V49" s="212">
        <v>1</v>
      </c>
      <c r="W49" s="196"/>
      <c r="Y49" s="143">
        <f>IF(COUNTIF(D$11:D49,D49)=1,Y48+1,Y48)</f>
        <v>0</v>
      </c>
      <c r="Z49" s="143">
        <f>IF(COUNTIF(E$11:E49,E49)=1,Z48+1,Z48)</f>
        <v>1</v>
      </c>
      <c r="AA49" s="143">
        <f>IF(COUNTIF(F$11:F49,F49)=1,AA48+1,AA48)</f>
        <v>0</v>
      </c>
    </row>
    <row r="50" spans="2:27" ht="14.25">
      <c r="B50" s="144"/>
      <c r="C50" s="33"/>
      <c r="D50" s="34"/>
      <c r="E50" s="41" t="str">
        <f>IFERROR(VLOOKUP($D50,'START - APPLICATION DETAILS'!$C$21:$D$60,2,0),"")</f>
        <v/>
      </c>
      <c r="F50" s="34"/>
      <c r="G50" s="34"/>
      <c r="H50" s="35"/>
      <c r="I50" s="36"/>
      <c r="J50" s="52">
        <f t="shared" si="2"/>
        <v>0</v>
      </c>
      <c r="K50" s="131"/>
      <c r="L50" s="135"/>
      <c r="M50" s="139">
        <f t="shared" si="3"/>
        <v>0</v>
      </c>
      <c r="N50" s="52">
        <f t="shared" si="4"/>
        <v>0</v>
      </c>
      <c r="O50" s="137"/>
      <c r="P50" s="121"/>
      <c r="Q50" s="135"/>
      <c r="R50" s="139">
        <f t="shared" si="5"/>
        <v>0</v>
      </c>
      <c r="S50" s="52">
        <f t="shared" si="6"/>
        <v>0</v>
      </c>
      <c r="T50" s="139">
        <f t="shared" si="7"/>
        <v>0</v>
      </c>
      <c r="U50" s="52">
        <f t="shared" si="1"/>
        <v>0</v>
      </c>
      <c r="V50" s="212">
        <v>1</v>
      </c>
      <c r="W50" s="196"/>
      <c r="Y50" s="143">
        <f>IF(COUNTIF(D$11:D50,D50)=1,Y49+1,Y49)</f>
        <v>0</v>
      </c>
      <c r="Z50" s="143">
        <f>IF(COUNTIF(E$11:E50,E50)=1,Z49+1,Z49)</f>
        <v>1</v>
      </c>
      <c r="AA50" s="143">
        <f>IF(COUNTIF(F$11:F50,F50)=1,AA49+1,AA49)</f>
        <v>0</v>
      </c>
    </row>
    <row r="51" spans="2:27" ht="14.25">
      <c r="B51" s="144"/>
      <c r="C51" s="33"/>
      <c r="D51" s="34"/>
      <c r="E51" s="41" t="str">
        <f>IFERROR(VLOOKUP($D51,'START - APPLICATION DETAILS'!$C$21:$D$60,2,0),"")</f>
        <v/>
      </c>
      <c r="F51" s="34"/>
      <c r="G51" s="34"/>
      <c r="H51" s="35"/>
      <c r="I51" s="36"/>
      <c r="J51" s="52">
        <f t="shared" si="2"/>
        <v>0</v>
      </c>
      <c r="K51" s="131"/>
      <c r="L51" s="135"/>
      <c r="M51" s="139">
        <f t="shared" si="3"/>
        <v>0</v>
      </c>
      <c r="N51" s="52">
        <f t="shared" si="4"/>
        <v>0</v>
      </c>
      <c r="O51" s="137"/>
      <c r="P51" s="121"/>
      <c r="Q51" s="135"/>
      <c r="R51" s="139">
        <f t="shared" si="5"/>
        <v>0</v>
      </c>
      <c r="S51" s="52">
        <f t="shared" si="6"/>
        <v>0</v>
      </c>
      <c r="T51" s="139">
        <f t="shared" si="7"/>
        <v>0</v>
      </c>
      <c r="U51" s="52">
        <f t="shared" si="1"/>
        <v>0</v>
      </c>
      <c r="V51" s="212">
        <v>1</v>
      </c>
      <c r="W51" s="196"/>
      <c r="Y51" s="143">
        <f>IF(COUNTIF(D$11:D51,D51)=1,Y50+1,Y50)</f>
        <v>0</v>
      </c>
      <c r="Z51" s="143">
        <f>IF(COUNTIF(E$11:E51,E51)=1,Z50+1,Z50)</f>
        <v>1</v>
      </c>
      <c r="AA51" s="143">
        <f>IF(COUNTIF(F$11:F51,F51)=1,AA50+1,AA50)</f>
        <v>0</v>
      </c>
    </row>
    <row r="52" spans="2:27" ht="14.25">
      <c r="B52" s="144"/>
      <c r="C52" s="33"/>
      <c r="D52" s="34"/>
      <c r="E52" s="41" t="str">
        <f>IFERROR(VLOOKUP($D52,'START - APPLICATION DETAILS'!$C$21:$D$60,2,0),"")</f>
        <v/>
      </c>
      <c r="F52" s="34"/>
      <c r="G52" s="34"/>
      <c r="H52" s="35"/>
      <c r="I52" s="36"/>
      <c r="J52" s="52">
        <f t="shared" si="2"/>
        <v>0</v>
      </c>
      <c r="K52" s="131"/>
      <c r="L52" s="135"/>
      <c r="M52" s="139">
        <f t="shared" si="3"/>
        <v>0</v>
      </c>
      <c r="N52" s="52">
        <f t="shared" si="4"/>
        <v>0</v>
      </c>
      <c r="O52" s="137"/>
      <c r="P52" s="121"/>
      <c r="Q52" s="135"/>
      <c r="R52" s="139">
        <f t="shared" si="5"/>
        <v>0</v>
      </c>
      <c r="S52" s="52">
        <f t="shared" si="6"/>
        <v>0</v>
      </c>
      <c r="T52" s="139">
        <f t="shared" si="7"/>
        <v>0</v>
      </c>
      <c r="U52" s="52">
        <f t="shared" si="1"/>
        <v>0</v>
      </c>
      <c r="V52" s="212">
        <v>1</v>
      </c>
      <c r="W52" s="196"/>
      <c r="Y52" s="143">
        <f>IF(COUNTIF(D$11:D52,D52)=1,Y51+1,Y51)</f>
        <v>0</v>
      </c>
      <c r="Z52" s="143">
        <f>IF(COUNTIF(E$11:E52,E52)=1,Z51+1,Z51)</f>
        <v>1</v>
      </c>
      <c r="AA52" s="143">
        <f>IF(COUNTIF(F$11:F52,F52)=1,AA51+1,AA51)</f>
        <v>0</v>
      </c>
    </row>
    <row r="53" spans="2:27" ht="14.25">
      <c r="B53" s="144"/>
      <c r="C53" s="33"/>
      <c r="D53" s="34"/>
      <c r="E53" s="41" t="str">
        <f>IFERROR(VLOOKUP($D53,'START - APPLICATION DETAILS'!$C$21:$D$60,2,0),"")</f>
        <v/>
      </c>
      <c r="F53" s="34"/>
      <c r="G53" s="34"/>
      <c r="H53" s="35"/>
      <c r="I53" s="36"/>
      <c r="J53" s="52">
        <f t="shared" si="2"/>
        <v>0</v>
      </c>
      <c r="K53" s="131"/>
      <c r="L53" s="135"/>
      <c r="M53" s="139">
        <f t="shared" si="3"/>
        <v>0</v>
      </c>
      <c r="N53" s="52">
        <f t="shared" si="4"/>
        <v>0</v>
      </c>
      <c r="O53" s="137"/>
      <c r="P53" s="121"/>
      <c r="Q53" s="135"/>
      <c r="R53" s="139">
        <f t="shared" si="5"/>
        <v>0</v>
      </c>
      <c r="S53" s="52">
        <f t="shared" si="6"/>
        <v>0</v>
      </c>
      <c r="T53" s="139">
        <f t="shared" si="7"/>
        <v>0</v>
      </c>
      <c r="U53" s="52">
        <f t="shared" si="1"/>
        <v>0</v>
      </c>
      <c r="V53" s="212">
        <v>1</v>
      </c>
      <c r="W53" s="196"/>
      <c r="Y53" s="143">
        <f>IF(COUNTIF(D$11:D53,D53)=1,Y52+1,Y52)</f>
        <v>0</v>
      </c>
      <c r="Z53" s="143">
        <f>IF(COUNTIF(E$11:E53,E53)=1,Z52+1,Z52)</f>
        <v>1</v>
      </c>
      <c r="AA53" s="143">
        <f>IF(COUNTIF(F$11:F53,F53)=1,AA52+1,AA52)</f>
        <v>0</v>
      </c>
    </row>
    <row r="54" spans="2:27" ht="14.25">
      <c r="B54" s="144"/>
      <c r="C54" s="33"/>
      <c r="D54" s="34"/>
      <c r="E54" s="41" t="str">
        <f>IFERROR(VLOOKUP($D54,'START - APPLICATION DETAILS'!$C$21:$D$60,2,0),"")</f>
        <v/>
      </c>
      <c r="F54" s="34"/>
      <c r="G54" s="34"/>
      <c r="H54" s="35"/>
      <c r="I54" s="36"/>
      <c r="J54" s="52">
        <f t="shared" si="2"/>
        <v>0</v>
      </c>
      <c r="K54" s="131"/>
      <c r="L54" s="135"/>
      <c r="M54" s="139">
        <f t="shared" si="3"/>
        <v>0</v>
      </c>
      <c r="N54" s="52">
        <f t="shared" si="4"/>
        <v>0</v>
      </c>
      <c r="O54" s="137"/>
      <c r="P54" s="121"/>
      <c r="Q54" s="135"/>
      <c r="R54" s="139">
        <f t="shared" si="5"/>
        <v>0</v>
      </c>
      <c r="S54" s="52">
        <f t="shared" si="6"/>
        <v>0</v>
      </c>
      <c r="T54" s="139">
        <f t="shared" si="7"/>
        <v>0</v>
      </c>
      <c r="U54" s="52">
        <f t="shared" si="1"/>
        <v>0</v>
      </c>
      <c r="V54" s="212">
        <v>1</v>
      </c>
      <c r="W54" s="196"/>
      <c r="Y54" s="143">
        <f>IF(COUNTIF(D$11:D54,D54)=1,Y53+1,Y53)</f>
        <v>0</v>
      </c>
      <c r="Z54" s="143">
        <f>IF(COUNTIF(E$11:E54,E54)=1,Z53+1,Z53)</f>
        <v>1</v>
      </c>
      <c r="AA54" s="143">
        <f>IF(COUNTIF(F$11:F54,F54)=1,AA53+1,AA53)</f>
        <v>0</v>
      </c>
    </row>
    <row r="55" spans="2:27" ht="14.25">
      <c r="B55" s="144"/>
      <c r="C55" s="33"/>
      <c r="D55" s="34"/>
      <c r="E55" s="41" t="str">
        <f>IFERROR(VLOOKUP($D55,'START - APPLICATION DETAILS'!$C$21:$D$60,2,0),"")</f>
        <v/>
      </c>
      <c r="F55" s="34"/>
      <c r="G55" s="34"/>
      <c r="H55" s="35"/>
      <c r="I55" s="36"/>
      <c r="J55" s="52">
        <f t="shared" si="2"/>
        <v>0</v>
      </c>
      <c r="K55" s="131"/>
      <c r="L55" s="135"/>
      <c r="M55" s="139">
        <f t="shared" si="3"/>
        <v>0</v>
      </c>
      <c r="N55" s="52">
        <f t="shared" si="4"/>
        <v>0</v>
      </c>
      <c r="O55" s="137"/>
      <c r="P55" s="121"/>
      <c r="Q55" s="135"/>
      <c r="R55" s="139">
        <f t="shared" si="5"/>
        <v>0</v>
      </c>
      <c r="S55" s="52">
        <f t="shared" si="6"/>
        <v>0</v>
      </c>
      <c r="T55" s="139">
        <f t="shared" si="7"/>
        <v>0</v>
      </c>
      <c r="U55" s="52">
        <f t="shared" si="1"/>
        <v>0</v>
      </c>
      <c r="V55" s="212">
        <v>1</v>
      </c>
      <c r="W55" s="196"/>
      <c r="Y55" s="143">
        <f>IF(COUNTIF(D$11:D55,D55)=1,Y54+1,Y54)</f>
        <v>0</v>
      </c>
      <c r="Z55" s="143">
        <f>IF(COUNTIF(E$11:E55,E55)=1,Z54+1,Z54)</f>
        <v>1</v>
      </c>
      <c r="AA55" s="143">
        <f>IF(COUNTIF(F$11:F55,F55)=1,AA54+1,AA54)</f>
        <v>0</v>
      </c>
    </row>
    <row r="56" spans="2:27" ht="14.25">
      <c r="B56" s="144"/>
      <c r="C56" s="33"/>
      <c r="D56" s="34"/>
      <c r="E56" s="41" t="str">
        <f>IFERROR(VLOOKUP($D56,'START - APPLICATION DETAILS'!$C$21:$D$60,2,0),"")</f>
        <v/>
      </c>
      <c r="F56" s="34"/>
      <c r="G56" s="34"/>
      <c r="H56" s="35"/>
      <c r="I56" s="36"/>
      <c r="J56" s="52">
        <f t="shared" si="2"/>
        <v>0</v>
      </c>
      <c r="K56" s="131"/>
      <c r="L56" s="135"/>
      <c r="M56" s="139">
        <f t="shared" si="3"/>
        <v>0</v>
      </c>
      <c r="N56" s="52">
        <f t="shared" si="4"/>
        <v>0</v>
      </c>
      <c r="O56" s="137"/>
      <c r="P56" s="121"/>
      <c r="Q56" s="135"/>
      <c r="R56" s="139">
        <f t="shared" si="5"/>
        <v>0</v>
      </c>
      <c r="S56" s="52">
        <f t="shared" si="6"/>
        <v>0</v>
      </c>
      <c r="T56" s="139">
        <f t="shared" si="7"/>
        <v>0</v>
      </c>
      <c r="U56" s="52">
        <f t="shared" si="1"/>
        <v>0</v>
      </c>
      <c r="V56" s="212">
        <v>1</v>
      </c>
      <c r="W56" s="196"/>
      <c r="Y56" s="143">
        <f>IF(COUNTIF(D$11:D56,D56)=1,Y55+1,Y55)</f>
        <v>0</v>
      </c>
      <c r="Z56" s="143">
        <f>IF(COUNTIF(E$11:E56,E56)=1,Z55+1,Z55)</f>
        <v>1</v>
      </c>
      <c r="AA56" s="143">
        <f>IF(COUNTIF(F$11:F56,F56)=1,AA55+1,AA55)</f>
        <v>0</v>
      </c>
    </row>
    <row r="57" spans="2:27" ht="14.25">
      <c r="B57" s="144"/>
      <c r="C57" s="33"/>
      <c r="D57" s="34"/>
      <c r="E57" s="41" t="str">
        <f>IFERROR(VLOOKUP($D57,'START - APPLICATION DETAILS'!$C$21:$D$60,2,0),"")</f>
        <v/>
      </c>
      <c r="F57" s="34"/>
      <c r="G57" s="34"/>
      <c r="H57" s="35"/>
      <c r="I57" s="36"/>
      <c r="J57" s="52">
        <f t="shared" si="2"/>
        <v>0</v>
      </c>
      <c r="K57" s="131"/>
      <c r="L57" s="135"/>
      <c r="M57" s="139">
        <f t="shared" si="3"/>
        <v>0</v>
      </c>
      <c r="N57" s="52">
        <f t="shared" si="4"/>
        <v>0</v>
      </c>
      <c r="O57" s="137"/>
      <c r="P57" s="121"/>
      <c r="Q57" s="135"/>
      <c r="R57" s="139">
        <f t="shared" si="5"/>
        <v>0</v>
      </c>
      <c r="S57" s="52">
        <f t="shared" si="6"/>
        <v>0</v>
      </c>
      <c r="T57" s="139">
        <f t="shared" si="7"/>
        <v>0</v>
      </c>
      <c r="U57" s="52">
        <f t="shared" si="1"/>
        <v>0</v>
      </c>
      <c r="V57" s="212">
        <v>1</v>
      </c>
      <c r="W57" s="196"/>
      <c r="Y57" s="143">
        <f>IF(COUNTIF(D$11:D57,D57)=1,Y56+1,Y56)</f>
        <v>0</v>
      </c>
      <c r="Z57" s="143">
        <f>IF(COUNTIF(E$11:E57,E57)=1,Z56+1,Z56)</f>
        <v>1</v>
      </c>
      <c r="AA57" s="143">
        <f>IF(COUNTIF(F$11:F57,F57)=1,AA56+1,AA56)</f>
        <v>0</v>
      </c>
    </row>
    <row r="58" spans="2:27" ht="14.25">
      <c r="B58" s="144"/>
      <c r="C58" s="33"/>
      <c r="D58" s="34"/>
      <c r="E58" s="41" t="str">
        <f>IFERROR(VLOOKUP($D58,'START - APPLICATION DETAILS'!$C$21:$D$60,2,0),"")</f>
        <v/>
      </c>
      <c r="F58" s="34"/>
      <c r="G58" s="34"/>
      <c r="H58" s="35"/>
      <c r="I58" s="36"/>
      <c r="J58" s="52">
        <f t="shared" si="2"/>
        <v>0</v>
      </c>
      <c r="K58" s="131"/>
      <c r="L58" s="135"/>
      <c r="M58" s="139">
        <f t="shared" si="3"/>
        <v>0</v>
      </c>
      <c r="N58" s="52">
        <f t="shared" si="4"/>
        <v>0</v>
      </c>
      <c r="O58" s="137"/>
      <c r="P58" s="121"/>
      <c r="Q58" s="135"/>
      <c r="R58" s="139">
        <f t="shared" si="5"/>
        <v>0</v>
      </c>
      <c r="S58" s="52">
        <f t="shared" si="6"/>
        <v>0</v>
      </c>
      <c r="T58" s="139">
        <f t="shared" si="7"/>
        <v>0</v>
      </c>
      <c r="U58" s="52">
        <f t="shared" si="1"/>
        <v>0</v>
      </c>
      <c r="V58" s="212">
        <v>1</v>
      </c>
      <c r="W58" s="196"/>
      <c r="Y58" s="143">
        <f>IF(COUNTIF(D$11:D58,D58)=1,Y57+1,Y57)</f>
        <v>0</v>
      </c>
      <c r="Z58" s="143">
        <f>IF(COUNTIF(E$11:E58,E58)=1,Z57+1,Z57)</f>
        <v>1</v>
      </c>
      <c r="AA58" s="143">
        <f>IF(COUNTIF(F$11:F58,F58)=1,AA57+1,AA57)</f>
        <v>0</v>
      </c>
    </row>
    <row r="59" spans="2:27" ht="14.25">
      <c r="B59" s="144"/>
      <c r="C59" s="33"/>
      <c r="D59" s="34"/>
      <c r="E59" s="41" t="str">
        <f>IFERROR(VLOOKUP($D59,'START - APPLICATION DETAILS'!$C$21:$D$60,2,0),"")</f>
        <v/>
      </c>
      <c r="F59" s="34"/>
      <c r="G59" s="34"/>
      <c r="H59" s="35"/>
      <c r="I59" s="36"/>
      <c r="J59" s="52">
        <f t="shared" si="2"/>
        <v>0</v>
      </c>
      <c r="K59" s="131"/>
      <c r="L59" s="135"/>
      <c r="M59" s="139">
        <f t="shared" si="3"/>
        <v>0</v>
      </c>
      <c r="N59" s="52">
        <f t="shared" si="4"/>
        <v>0</v>
      </c>
      <c r="O59" s="137"/>
      <c r="P59" s="121"/>
      <c r="Q59" s="135"/>
      <c r="R59" s="139">
        <f t="shared" si="5"/>
        <v>0</v>
      </c>
      <c r="S59" s="52">
        <f t="shared" si="6"/>
        <v>0</v>
      </c>
      <c r="T59" s="139">
        <f t="shared" si="7"/>
        <v>0</v>
      </c>
      <c r="U59" s="52">
        <f t="shared" si="1"/>
        <v>0</v>
      </c>
      <c r="V59" s="212">
        <v>1</v>
      </c>
      <c r="W59" s="196"/>
      <c r="Y59" s="143">
        <f>IF(COUNTIF(D$11:D59,D59)=1,Y58+1,Y58)</f>
        <v>0</v>
      </c>
      <c r="Z59" s="143">
        <f>IF(COUNTIF(E$11:E59,E59)=1,Z58+1,Z58)</f>
        <v>1</v>
      </c>
      <c r="AA59" s="143">
        <f>IF(COUNTIF(F$11:F59,F59)=1,AA58+1,AA58)</f>
        <v>0</v>
      </c>
    </row>
    <row r="60" spans="2:27" ht="14.25">
      <c r="B60" s="144"/>
      <c r="C60" s="33"/>
      <c r="D60" s="34"/>
      <c r="E60" s="41" t="str">
        <f>IFERROR(VLOOKUP($D60,'START - APPLICATION DETAILS'!$C$21:$D$60,2,0),"")</f>
        <v/>
      </c>
      <c r="F60" s="34"/>
      <c r="G60" s="34"/>
      <c r="H60" s="35"/>
      <c r="I60" s="36"/>
      <c r="J60" s="52">
        <f t="shared" si="2"/>
        <v>0</v>
      </c>
      <c r="K60" s="131"/>
      <c r="L60" s="135"/>
      <c r="M60" s="139">
        <f t="shared" si="3"/>
        <v>0</v>
      </c>
      <c r="N60" s="52">
        <f t="shared" si="4"/>
        <v>0</v>
      </c>
      <c r="O60" s="137"/>
      <c r="P60" s="121"/>
      <c r="Q60" s="135"/>
      <c r="R60" s="139">
        <f t="shared" si="5"/>
        <v>0</v>
      </c>
      <c r="S60" s="52">
        <f t="shared" si="6"/>
        <v>0</v>
      </c>
      <c r="T60" s="139">
        <f t="shared" si="7"/>
        <v>0</v>
      </c>
      <c r="U60" s="52">
        <f t="shared" si="1"/>
        <v>0</v>
      </c>
      <c r="V60" s="212">
        <v>1</v>
      </c>
      <c r="W60" s="196"/>
      <c r="Y60" s="143">
        <f>IF(COUNTIF(D$11:D60,D60)=1,Y59+1,Y59)</f>
        <v>0</v>
      </c>
      <c r="Z60" s="143">
        <f>IF(COUNTIF(E$11:E60,E60)=1,Z59+1,Z59)</f>
        <v>1</v>
      </c>
      <c r="AA60" s="143">
        <f>IF(COUNTIF(F$11:F60,F60)=1,AA59+1,AA59)</f>
        <v>0</v>
      </c>
    </row>
    <row r="61" spans="2:27" ht="14.25">
      <c r="B61" s="144"/>
      <c r="C61" s="33"/>
      <c r="D61" s="34"/>
      <c r="E61" s="41" t="str">
        <f>IFERROR(VLOOKUP($D61,'START - APPLICATION DETAILS'!$C$21:$D$60,2,0),"")</f>
        <v/>
      </c>
      <c r="F61" s="34"/>
      <c r="G61" s="34"/>
      <c r="H61" s="35"/>
      <c r="I61" s="36"/>
      <c r="J61" s="52">
        <f t="shared" si="2"/>
        <v>0</v>
      </c>
      <c r="K61" s="131"/>
      <c r="L61" s="135"/>
      <c r="M61" s="139">
        <f t="shared" si="3"/>
        <v>0</v>
      </c>
      <c r="N61" s="52">
        <f t="shared" si="4"/>
        <v>0</v>
      </c>
      <c r="O61" s="137"/>
      <c r="P61" s="121"/>
      <c r="Q61" s="135"/>
      <c r="R61" s="139">
        <f t="shared" si="5"/>
        <v>0</v>
      </c>
      <c r="S61" s="52">
        <f t="shared" si="6"/>
        <v>0</v>
      </c>
      <c r="T61" s="139">
        <f t="shared" si="7"/>
        <v>0</v>
      </c>
      <c r="U61" s="52">
        <f t="shared" si="1"/>
        <v>0</v>
      </c>
      <c r="V61" s="212">
        <v>1</v>
      </c>
      <c r="W61" s="196"/>
      <c r="Y61" s="143">
        <f>IF(COUNTIF(D$11:D61,D61)=1,Y60+1,Y60)</f>
        <v>0</v>
      </c>
      <c r="Z61" s="143">
        <f>IF(COUNTIF(E$11:E61,E61)=1,Z60+1,Z60)</f>
        <v>1</v>
      </c>
      <c r="AA61" s="143">
        <f>IF(COUNTIF(F$11:F61,F61)=1,AA60+1,AA60)</f>
        <v>0</v>
      </c>
    </row>
    <row r="62" spans="2:27" ht="14.25">
      <c r="B62" s="144"/>
      <c r="C62" s="33"/>
      <c r="D62" s="34"/>
      <c r="E62" s="41" t="str">
        <f>IFERROR(VLOOKUP($D62,'START - APPLICATION DETAILS'!$C$21:$D$60,2,0),"")</f>
        <v/>
      </c>
      <c r="F62" s="34"/>
      <c r="G62" s="34"/>
      <c r="H62" s="35"/>
      <c r="I62" s="36"/>
      <c r="J62" s="52">
        <f t="shared" si="2"/>
        <v>0</v>
      </c>
      <c r="K62" s="131"/>
      <c r="L62" s="135"/>
      <c r="M62" s="139">
        <f t="shared" si="3"/>
        <v>0</v>
      </c>
      <c r="N62" s="52">
        <f t="shared" si="4"/>
        <v>0</v>
      </c>
      <c r="O62" s="137"/>
      <c r="P62" s="121"/>
      <c r="Q62" s="135"/>
      <c r="R62" s="139">
        <f t="shared" si="5"/>
        <v>0</v>
      </c>
      <c r="S62" s="52">
        <f t="shared" si="6"/>
        <v>0</v>
      </c>
      <c r="T62" s="139">
        <f t="shared" si="7"/>
        <v>0</v>
      </c>
      <c r="U62" s="52">
        <f t="shared" si="1"/>
        <v>0</v>
      </c>
      <c r="V62" s="212">
        <v>1</v>
      </c>
      <c r="W62" s="196"/>
      <c r="Y62" s="143">
        <f>IF(COUNTIF(D$11:D62,D62)=1,Y61+1,Y61)</f>
        <v>0</v>
      </c>
      <c r="Z62" s="143">
        <f>IF(COUNTIF(E$11:E62,E62)=1,Z61+1,Z61)</f>
        <v>1</v>
      </c>
      <c r="AA62" s="143">
        <f>IF(COUNTIF(F$11:F62,F62)=1,AA61+1,AA61)</f>
        <v>0</v>
      </c>
    </row>
    <row r="63" spans="2:27" ht="14.25">
      <c r="B63" s="144"/>
      <c r="C63" s="33"/>
      <c r="D63" s="34"/>
      <c r="E63" s="41" t="str">
        <f>IFERROR(VLOOKUP($D63,'START - APPLICATION DETAILS'!$C$21:$D$60,2,0),"")</f>
        <v/>
      </c>
      <c r="F63" s="34"/>
      <c r="G63" s="34"/>
      <c r="H63" s="35"/>
      <c r="I63" s="36"/>
      <c r="J63" s="52">
        <f t="shared" si="2"/>
        <v>0</v>
      </c>
      <c r="K63" s="131"/>
      <c r="L63" s="135"/>
      <c r="M63" s="139">
        <f t="shared" si="3"/>
        <v>0</v>
      </c>
      <c r="N63" s="52">
        <f t="shared" si="4"/>
        <v>0</v>
      </c>
      <c r="O63" s="137"/>
      <c r="P63" s="121"/>
      <c r="Q63" s="135"/>
      <c r="R63" s="139">
        <f t="shared" si="5"/>
        <v>0</v>
      </c>
      <c r="S63" s="52">
        <f t="shared" si="6"/>
        <v>0</v>
      </c>
      <c r="T63" s="139">
        <f t="shared" si="7"/>
        <v>0</v>
      </c>
      <c r="U63" s="52">
        <f t="shared" si="1"/>
        <v>0</v>
      </c>
      <c r="V63" s="212">
        <v>1</v>
      </c>
      <c r="W63" s="196"/>
      <c r="Y63" s="143">
        <f>IF(COUNTIF(D$11:D63,D63)=1,Y62+1,Y62)</f>
        <v>0</v>
      </c>
      <c r="Z63" s="143">
        <f>IF(COUNTIF(E$11:E63,E63)=1,Z62+1,Z62)</f>
        <v>1</v>
      </c>
      <c r="AA63" s="143">
        <f>IF(COUNTIF(F$11:F63,F63)=1,AA62+1,AA62)</f>
        <v>0</v>
      </c>
    </row>
    <row r="64" spans="2:27" ht="14.25">
      <c r="B64" s="144"/>
      <c r="C64" s="33"/>
      <c r="D64" s="34"/>
      <c r="E64" s="41" t="str">
        <f>IFERROR(VLOOKUP($D64,'START - APPLICATION DETAILS'!$C$21:$D$60,2,0),"")</f>
        <v/>
      </c>
      <c r="F64" s="34"/>
      <c r="G64" s="34"/>
      <c r="H64" s="35"/>
      <c r="I64" s="36"/>
      <c r="J64" s="52">
        <f t="shared" si="2"/>
        <v>0</v>
      </c>
      <c r="K64" s="131"/>
      <c r="L64" s="135"/>
      <c r="M64" s="139">
        <f t="shared" si="3"/>
        <v>0</v>
      </c>
      <c r="N64" s="52">
        <f t="shared" si="4"/>
        <v>0</v>
      </c>
      <c r="O64" s="137"/>
      <c r="P64" s="121"/>
      <c r="Q64" s="135"/>
      <c r="R64" s="139">
        <f t="shared" si="5"/>
        <v>0</v>
      </c>
      <c r="S64" s="52">
        <f t="shared" si="6"/>
        <v>0</v>
      </c>
      <c r="T64" s="139">
        <f t="shared" si="7"/>
        <v>0</v>
      </c>
      <c r="U64" s="52">
        <f t="shared" si="1"/>
        <v>0</v>
      </c>
      <c r="V64" s="212">
        <v>1</v>
      </c>
      <c r="W64" s="196"/>
      <c r="Y64" s="143">
        <f>IF(COUNTIF(D$11:D64,D64)=1,Y63+1,Y63)</f>
        <v>0</v>
      </c>
      <c r="Z64" s="143">
        <f>IF(COUNTIF(E$11:E64,E64)=1,Z63+1,Z63)</f>
        <v>1</v>
      </c>
      <c r="AA64" s="143">
        <f>IF(COUNTIF(F$11:F64,F64)=1,AA63+1,AA63)</f>
        <v>0</v>
      </c>
    </row>
    <row r="65" spans="2:27" ht="14.25">
      <c r="B65" s="144"/>
      <c r="C65" s="33"/>
      <c r="D65" s="34"/>
      <c r="E65" s="41" t="str">
        <f>IFERROR(VLOOKUP($D65,'START - APPLICATION DETAILS'!$C$21:$D$60,2,0),"")</f>
        <v/>
      </c>
      <c r="F65" s="34"/>
      <c r="G65" s="34"/>
      <c r="H65" s="35"/>
      <c r="I65" s="36"/>
      <c r="J65" s="52">
        <f t="shared" si="2"/>
        <v>0</v>
      </c>
      <c r="K65" s="131"/>
      <c r="L65" s="135"/>
      <c r="M65" s="139">
        <f t="shared" si="3"/>
        <v>0</v>
      </c>
      <c r="N65" s="52">
        <f t="shared" si="4"/>
        <v>0</v>
      </c>
      <c r="O65" s="137"/>
      <c r="P65" s="121"/>
      <c r="Q65" s="135"/>
      <c r="R65" s="139">
        <f t="shared" si="5"/>
        <v>0</v>
      </c>
      <c r="S65" s="52">
        <f t="shared" si="6"/>
        <v>0</v>
      </c>
      <c r="T65" s="139">
        <f t="shared" si="7"/>
        <v>0</v>
      </c>
      <c r="U65" s="52">
        <f t="shared" si="1"/>
        <v>0</v>
      </c>
      <c r="V65" s="212">
        <v>1</v>
      </c>
      <c r="W65" s="196"/>
      <c r="Y65" s="143">
        <f>IF(COUNTIF(D$11:D65,D65)=1,Y64+1,Y64)</f>
        <v>0</v>
      </c>
      <c r="Z65" s="143">
        <f>IF(COUNTIF(E$11:E65,E65)=1,Z64+1,Z64)</f>
        <v>1</v>
      </c>
      <c r="AA65" s="143">
        <f>IF(COUNTIF(F$11:F65,F65)=1,AA64+1,AA64)</f>
        <v>0</v>
      </c>
    </row>
    <row r="66" spans="2:27" ht="14.25">
      <c r="B66" s="144"/>
      <c r="C66" s="33"/>
      <c r="D66" s="34"/>
      <c r="E66" s="41" t="str">
        <f>IFERROR(VLOOKUP($D66,'START - APPLICATION DETAILS'!$C$21:$D$60,2,0),"")</f>
        <v/>
      </c>
      <c r="F66" s="34"/>
      <c r="G66" s="34"/>
      <c r="H66" s="35"/>
      <c r="I66" s="36"/>
      <c r="J66" s="52">
        <f t="shared" si="2"/>
        <v>0</v>
      </c>
      <c r="K66" s="131"/>
      <c r="L66" s="135"/>
      <c r="M66" s="139">
        <f t="shared" si="3"/>
        <v>0</v>
      </c>
      <c r="N66" s="52">
        <f t="shared" si="4"/>
        <v>0</v>
      </c>
      <c r="O66" s="137"/>
      <c r="P66" s="121"/>
      <c r="Q66" s="135"/>
      <c r="R66" s="139">
        <f t="shared" si="5"/>
        <v>0</v>
      </c>
      <c r="S66" s="52">
        <f t="shared" si="6"/>
        <v>0</v>
      </c>
      <c r="T66" s="139">
        <f t="shared" si="7"/>
        <v>0</v>
      </c>
      <c r="U66" s="52">
        <f t="shared" si="1"/>
        <v>0</v>
      </c>
      <c r="V66" s="212">
        <v>1</v>
      </c>
      <c r="W66" s="196"/>
      <c r="Y66" s="143">
        <f>IF(COUNTIF(D$11:D66,D66)=1,Y65+1,Y65)</f>
        <v>0</v>
      </c>
      <c r="Z66" s="143">
        <f>IF(COUNTIF(E$11:E66,E66)=1,Z65+1,Z65)</f>
        <v>1</v>
      </c>
      <c r="AA66" s="143">
        <f>IF(COUNTIF(F$11:F66,F66)=1,AA65+1,AA65)</f>
        <v>0</v>
      </c>
    </row>
    <row r="67" spans="2:27" ht="14.25">
      <c r="B67" s="144"/>
      <c r="C67" s="33"/>
      <c r="D67" s="34"/>
      <c r="E67" s="41" t="str">
        <f>IFERROR(VLOOKUP($D67,'START - APPLICATION DETAILS'!$C$21:$D$60,2,0),"")</f>
        <v/>
      </c>
      <c r="F67" s="34"/>
      <c r="G67" s="34"/>
      <c r="H67" s="35"/>
      <c r="I67" s="36"/>
      <c r="J67" s="52">
        <f t="shared" si="2"/>
        <v>0</v>
      </c>
      <c r="K67" s="131"/>
      <c r="L67" s="135"/>
      <c r="M67" s="139">
        <f t="shared" si="3"/>
        <v>0</v>
      </c>
      <c r="N67" s="52">
        <f t="shared" si="4"/>
        <v>0</v>
      </c>
      <c r="O67" s="137"/>
      <c r="P67" s="121"/>
      <c r="Q67" s="135"/>
      <c r="R67" s="139">
        <f t="shared" si="5"/>
        <v>0</v>
      </c>
      <c r="S67" s="52">
        <f t="shared" si="6"/>
        <v>0</v>
      </c>
      <c r="T67" s="139">
        <f t="shared" si="7"/>
        <v>0</v>
      </c>
      <c r="U67" s="52">
        <f t="shared" si="1"/>
        <v>0</v>
      </c>
      <c r="V67" s="212">
        <v>1</v>
      </c>
      <c r="W67" s="196"/>
      <c r="Y67" s="143">
        <f>IF(COUNTIF(D$11:D67,D67)=1,Y66+1,Y66)</f>
        <v>0</v>
      </c>
      <c r="Z67" s="143">
        <f>IF(COUNTIF(E$11:E67,E67)=1,Z66+1,Z66)</f>
        <v>1</v>
      </c>
      <c r="AA67" s="143">
        <f>IF(COUNTIF(F$11:F67,F67)=1,AA66+1,AA66)</f>
        <v>0</v>
      </c>
    </row>
    <row r="68" spans="2:27" ht="14.25">
      <c r="B68" s="144"/>
      <c r="C68" s="33"/>
      <c r="D68" s="34"/>
      <c r="E68" s="41" t="str">
        <f>IFERROR(VLOOKUP($D68,'START - APPLICATION DETAILS'!$C$21:$D$60,2,0),"")</f>
        <v/>
      </c>
      <c r="F68" s="34"/>
      <c r="G68" s="34"/>
      <c r="H68" s="35"/>
      <c r="I68" s="36"/>
      <c r="J68" s="52">
        <f t="shared" si="2"/>
        <v>0</v>
      </c>
      <c r="K68" s="131"/>
      <c r="L68" s="135"/>
      <c r="M68" s="139">
        <f t="shared" si="3"/>
        <v>0</v>
      </c>
      <c r="N68" s="52">
        <f t="shared" si="4"/>
        <v>0</v>
      </c>
      <c r="O68" s="137"/>
      <c r="P68" s="121"/>
      <c r="Q68" s="135"/>
      <c r="R68" s="139">
        <f t="shared" si="5"/>
        <v>0</v>
      </c>
      <c r="S68" s="52">
        <f t="shared" si="6"/>
        <v>0</v>
      </c>
      <c r="T68" s="139">
        <f t="shared" si="7"/>
        <v>0</v>
      </c>
      <c r="U68" s="52">
        <f t="shared" si="1"/>
        <v>0</v>
      </c>
      <c r="V68" s="212">
        <v>1</v>
      </c>
      <c r="W68" s="196"/>
      <c r="Y68" s="143">
        <f>IF(COUNTIF(D$11:D68,D68)=1,Y67+1,Y67)</f>
        <v>0</v>
      </c>
      <c r="Z68" s="143">
        <f>IF(COUNTIF(E$11:E68,E68)=1,Z67+1,Z67)</f>
        <v>1</v>
      </c>
      <c r="AA68" s="143">
        <f>IF(COUNTIF(F$11:F68,F68)=1,AA67+1,AA67)</f>
        <v>0</v>
      </c>
    </row>
    <row r="69" spans="2:27" ht="14.25">
      <c r="B69" s="144"/>
      <c r="C69" s="33"/>
      <c r="D69" s="34"/>
      <c r="E69" s="41" t="str">
        <f>IFERROR(VLOOKUP($D69,'START - APPLICATION DETAILS'!$C$21:$D$60,2,0),"")</f>
        <v/>
      </c>
      <c r="F69" s="34"/>
      <c r="G69" s="34"/>
      <c r="H69" s="35"/>
      <c r="I69" s="36"/>
      <c r="J69" s="52">
        <f t="shared" si="2"/>
        <v>0</v>
      </c>
      <c r="K69" s="131"/>
      <c r="L69" s="135"/>
      <c r="M69" s="139">
        <f t="shared" si="3"/>
        <v>0</v>
      </c>
      <c r="N69" s="52">
        <f t="shared" si="4"/>
        <v>0</v>
      </c>
      <c r="O69" s="137"/>
      <c r="P69" s="121"/>
      <c r="Q69" s="135"/>
      <c r="R69" s="139">
        <f t="shared" si="5"/>
        <v>0</v>
      </c>
      <c r="S69" s="52">
        <f t="shared" si="6"/>
        <v>0</v>
      </c>
      <c r="T69" s="139">
        <f t="shared" si="7"/>
        <v>0</v>
      </c>
      <c r="U69" s="52">
        <f t="shared" si="1"/>
        <v>0</v>
      </c>
      <c r="V69" s="212">
        <v>1</v>
      </c>
      <c r="W69" s="196"/>
      <c r="Y69" s="143">
        <f>IF(COUNTIF(D$11:D69,D69)=1,Y68+1,Y68)</f>
        <v>0</v>
      </c>
      <c r="Z69" s="143">
        <f>IF(COUNTIF(E$11:E69,E69)=1,Z68+1,Z68)</f>
        <v>1</v>
      </c>
      <c r="AA69" s="143">
        <f>IF(COUNTIF(F$11:F69,F69)=1,AA68+1,AA68)</f>
        <v>0</v>
      </c>
    </row>
    <row r="70" spans="2:27" ht="14.25">
      <c r="B70" s="144"/>
      <c r="C70" s="33"/>
      <c r="D70" s="34"/>
      <c r="E70" s="41" t="str">
        <f>IFERROR(VLOOKUP($D70,'START - APPLICATION DETAILS'!$C$21:$D$60,2,0),"")</f>
        <v/>
      </c>
      <c r="F70" s="34"/>
      <c r="G70" s="34"/>
      <c r="H70" s="35"/>
      <c r="I70" s="36"/>
      <c r="J70" s="52">
        <f t="shared" si="2"/>
        <v>0</v>
      </c>
      <c r="K70" s="131"/>
      <c r="L70" s="135"/>
      <c r="M70" s="139">
        <f t="shared" si="3"/>
        <v>0</v>
      </c>
      <c r="N70" s="52">
        <f t="shared" si="4"/>
        <v>0</v>
      </c>
      <c r="O70" s="137"/>
      <c r="P70" s="121"/>
      <c r="Q70" s="135"/>
      <c r="R70" s="139">
        <f t="shared" si="5"/>
        <v>0</v>
      </c>
      <c r="S70" s="52">
        <f t="shared" si="6"/>
        <v>0</v>
      </c>
      <c r="T70" s="139">
        <f t="shared" si="7"/>
        <v>0</v>
      </c>
      <c r="U70" s="52">
        <f t="shared" si="1"/>
        <v>0</v>
      </c>
      <c r="V70" s="212">
        <v>1</v>
      </c>
      <c r="W70" s="196"/>
      <c r="Y70" s="143">
        <f>IF(COUNTIF(D$11:D70,D70)=1,Y69+1,Y69)</f>
        <v>0</v>
      </c>
      <c r="Z70" s="143">
        <f>IF(COUNTIF(E$11:E70,E70)=1,Z69+1,Z69)</f>
        <v>1</v>
      </c>
      <c r="AA70" s="143">
        <f>IF(COUNTIF(F$11:F70,F70)=1,AA69+1,AA69)</f>
        <v>0</v>
      </c>
    </row>
    <row r="71" spans="2:27" ht="14.25">
      <c r="B71" s="144"/>
      <c r="C71" s="33"/>
      <c r="D71" s="34"/>
      <c r="E71" s="41" t="str">
        <f>IFERROR(VLOOKUP($D71,'START - APPLICATION DETAILS'!$C$21:$D$60,2,0),"")</f>
        <v/>
      </c>
      <c r="F71" s="34"/>
      <c r="G71" s="34"/>
      <c r="H71" s="35"/>
      <c r="I71" s="36"/>
      <c r="J71" s="52">
        <f t="shared" si="2"/>
        <v>0</v>
      </c>
      <c r="K71" s="131"/>
      <c r="L71" s="135"/>
      <c r="M71" s="139">
        <f t="shared" si="3"/>
        <v>0</v>
      </c>
      <c r="N71" s="52">
        <f t="shared" si="4"/>
        <v>0</v>
      </c>
      <c r="O71" s="137"/>
      <c r="P71" s="121"/>
      <c r="Q71" s="135"/>
      <c r="R71" s="139">
        <f t="shared" si="5"/>
        <v>0</v>
      </c>
      <c r="S71" s="52">
        <f t="shared" si="6"/>
        <v>0</v>
      </c>
      <c r="T71" s="139">
        <f t="shared" si="7"/>
        <v>0</v>
      </c>
      <c r="U71" s="52">
        <f t="shared" si="1"/>
        <v>0</v>
      </c>
      <c r="V71" s="212">
        <v>1</v>
      </c>
      <c r="W71" s="196"/>
      <c r="Y71" s="143">
        <f>IF(COUNTIF(D$11:D71,D71)=1,Y70+1,Y70)</f>
        <v>0</v>
      </c>
      <c r="Z71" s="143">
        <f>IF(COUNTIF(E$11:E71,E71)=1,Z70+1,Z70)</f>
        <v>1</v>
      </c>
      <c r="AA71" s="143">
        <f>IF(COUNTIF(F$11:F71,F71)=1,AA70+1,AA70)</f>
        <v>0</v>
      </c>
    </row>
    <row r="72" spans="2:27" ht="14.25">
      <c r="B72" s="144"/>
      <c r="C72" s="33"/>
      <c r="D72" s="34"/>
      <c r="E72" s="41" t="str">
        <f>IFERROR(VLOOKUP($D72,'START - APPLICATION DETAILS'!$C$21:$D$60,2,0),"")</f>
        <v/>
      </c>
      <c r="F72" s="34"/>
      <c r="G72" s="34"/>
      <c r="H72" s="35"/>
      <c r="I72" s="36"/>
      <c r="J72" s="52">
        <f t="shared" si="2"/>
        <v>0</v>
      </c>
      <c r="K72" s="131"/>
      <c r="L72" s="135"/>
      <c r="M72" s="139">
        <f t="shared" si="3"/>
        <v>0</v>
      </c>
      <c r="N72" s="52">
        <f t="shared" si="4"/>
        <v>0</v>
      </c>
      <c r="O72" s="137"/>
      <c r="P72" s="121"/>
      <c r="Q72" s="135"/>
      <c r="R72" s="139">
        <f t="shared" si="5"/>
        <v>0</v>
      </c>
      <c r="S72" s="52">
        <f t="shared" si="6"/>
        <v>0</v>
      </c>
      <c r="T72" s="139">
        <f t="shared" si="7"/>
        <v>0</v>
      </c>
      <c r="U72" s="52">
        <f t="shared" si="1"/>
        <v>0</v>
      </c>
      <c r="V72" s="212">
        <v>1</v>
      </c>
      <c r="W72" s="196"/>
      <c r="Y72" s="143">
        <f>IF(COUNTIF(D$11:D72,D72)=1,Y71+1,Y71)</f>
        <v>0</v>
      </c>
      <c r="Z72" s="143">
        <f>IF(COUNTIF(E$11:E72,E72)=1,Z71+1,Z71)</f>
        <v>1</v>
      </c>
      <c r="AA72" s="143">
        <f>IF(COUNTIF(F$11:F72,F72)=1,AA71+1,AA71)</f>
        <v>0</v>
      </c>
    </row>
    <row r="73" spans="2:27" ht="14.25">
      <c r="B73" s="144"/>
      <c r="C73" s="33"/>
      <c r="D73" s="34"/>
      <c r="E73" s="41" t="str">
        <f>IFERROR(VLOOKUP($D73,'START - APPLICATION DETAILS'!$C$21:$D$60,2,0),"")</f>
        <v/>
      </c>
      <c r="F73" s="34"/>
      <c r="G73" s="34"/>
      <c r="H73" s="35"/>
      <c r="I73" s="36"/>
      <c r="J73" s="52">
        <f t="shared" si="2"/>
        <v>0</v>
      </c>
      <c r="K73" s="131"/>
      <c r="L73" s="135"/>
      <c r="M73" s="139">
        <f t="shared" si="3"/>
        <v>0</v>
      </c>
      <c r="N73" s="52">
        <f t="shared" si="4"/>
        <v>0</v>
      </c>
      <c r="O73" s="137"/>
      <c r="P73" s="121"/>
      <c r="Q73" s="135"/>
      <c r="R73" s="139">
        <f t="shared" si="5"/>
        <v>0</v>
      </c>
      <c r="S73" s="52">
        <f t="shared" si="6"/>
        <v>0</v>
      </c>
      <c r="T73" s="139">
        <f t="shared" si="7"/>
        <v>0</v>
      </c>
      <c r="U73" s="52">
        <f t="shared" si="1"/>
        <v>0</v>
      </c>
      <c r="V73" s="212">
        <v>1</v>
      </c>
      <c r="W73" s="196"/>
      <c r="Y73" s="143">
        <f>IF(COUNTIF(D$11:D73,D73)=1,Y72+1,Y72)</f>
        <v>0</v>
      </c>
      <c r="Z73" s="143">
        <f>IF(COUNTIF(E$11:E73,E73)=1,Z72+1,Z72)</f>
        <v>1</v>
      </c>
      <c r="AA73" s="143">
        <f>IF(COUNTIF(F$11:F73,F73)=1,AA72+1,AA72)</f>
        <v>0</v>
      </c>
    </row>
    <row r="74" spans="2:27" ht="14.25">
      <c r="B74" s="144"/>
      <c r="C74" s="33"/>
      <c r="D74" s="34"/>
      <c r="E74" s="41" t="str">
        <f>IFERROR(VLOOKUP($D74,'START - APPLICATION DETAILS'!$C$21:$D$60,2,0),"")</f>
        <v/>
      </c>
      <c r="F74" s="34"/>
      <c r="G74" s="34"/>
      <c r="H74" s="35"/>
      <c r="I74" s="36"/>
      <c r="J74" s="52">
        <f t="shared" si="2"/>
        <v>0</v>
      </c>
      <c r="K74" s="131"/>
      <c r="L74" s="135"/>
      <c r="M74" s="139">
        <f t="shared" si="3"/>
        <v>0</v>
      </c>
      <c r="N74" s="52">
        <f t="shared" si="4"/>
        <v>0</v>
      </c>
      <c r="O74" s="137"/>
      <c r="P74" s="121"/>
      <c r="Q74" s="135"/>
      <c r="R74" s="139">
        <f t="shared" si="5"/>
        <v>0</v>
      </c>
      <c r="S74" s="52">
        <f t="shared" si="6"/>
        <v>0</v>
      </c>
      <c r="T74" s="139">
        <f t="shared" si="7"/>
        <v>0</v>
      </c>
      <c r="U74" s="52">
        <f t="shared" si="1"/>
        <v>0</v>
      </c>
      <c r="V74" s="212">
        <v>1</v>
      </c>
      <c r="W74" s="196"/>
      <c r="Y74" s="143">
        <f>IF(COUNTIF(D$11:D74,D74)=1,Y73+1,Y73)</f>
        <v>0</v>
      </c>
      <c r="Z74" s="143">
        <f>IF(COUNTIF(E$11:E74,E74)=1,Z73+1,Z73)</f>
        <v>1</v>
      </c>
      <c r="AA74" s="143">
        <f>IF(COUNTIF(F$11:F74,F74)=1,AA73+1,AA73)</f>
        <v>0</v>
      </c>
    </row>
    <row r="75" spans="2:27" ht="14.25">
      <c r="B75" s="144"/>
      <c r="C75" s="33"/>
      <c r="D75" s="34"/>
      <c r="E75" s="41" t="str">
        <f>IFERROR(VLOOKUP($D75,'START - APPLICATION DETAILS'!$C$21:$D$60,2,0),"")</f>
        <v/>
      </c>
      <c r="F75" s="34"/>
      <c r="G75" s="34"/>
      <c r="H75" s="35"/>
      <c r="I75" s="36"/>
      <c r="J75" s="52">
        <f t="shared" si="2"/>
        <v>0</v>
      </c>
      <c r="K75" s="131"/>
      <c r="L75" s="135"/>
      <c r="M75" s="139">
        <f t="shared" si="3"/>
        <v>0</v>
      </c>
      <c r="N75" s="52">
        <f t="shared" si="4"/>
        <v>0</v>
      </c>
      <c r="O75" s="137"/>
      <c r="P75" s="121"/>
      <c r="Q75" s="135"/>
      <c r="R75" s="139">
        <f t="shared" si="5"/>
        <v>0</v>
      </c>
      <c r="S75" s="52">
        <f t="shared" si="6"/>
        <v>0</v>
      </c>
      <c r="T75" s="139">
        <f t="shared" si="7"/>
        <v>0</v>
      </c>
      <c r="U75" s="52">
        <f t="shared" si="1"/>
        <v>0</v>
      </c>
      <c r="V75" s="212">
        <v>1</v>
      </c>
      <c r="W75" s="196"/>
      <c r="Y75" s="143">
        <f>IF(COUNTIF(D$11:D75,D75)=1,Y74+1,Y74)</f>
        <v>0</v>
      </c>
      <c r="Z75" s="143">
        <f>IF(COUNTIF(E$11:E75,E75)=1,Z74+1,Z74)</f>
        <v>1</v>
      </c>
      <c r="AA75" s="143">
        <f>IF(COUNTIF(F$11:F75,F75)=1,AA74+1,AA74)</f>
        <v>0</v>
      </c>
    </row>
    <row r="76" spans="2:27" ht="14.25">
      <c r="B76" s="144"/>
      <c r="C76" s="33"/>
      <c r="D76" s="34"/>
      <c r="E76" s="41" t="str">
        <f>IFERROR(VLOOKUP($D76,'START - APPLICATION DETAILS'!$C$21:$D$60,2,0),"")</f>
        <v/>
      </c>
      <c r="F76" s="34"/>
      <c r="G76" s="34"/>
      <c r="H76" s="35"/>
      <c r="I76" s="36"/>
      <c r="J76" s="52">
        <f t="shared" si="2"/>
        <v>0</v>
      </c>
      <c r="K76" s="131"/>
      <c r="L76" s="135"/>
      <c r="M76" s="139">
        <f t="shared" si="3"/>
        <v>0</v>
      </c>
      <c r="N76" s="52">
        <f t="shared" si="4"/>
        <v>0</v>
      </c>
      <c r="O76" s="137"/>
      <c r="P76" s="121"/>
      <c r="Q76" s="135"/>
      <c r="R76" s="139">
        <f t="shared" si="5"/>
        <v>0</v>
      </c>
      <c r="S76" s="52">
        <f t="shared" si="6"/>
        <v>0</v>
      </c>
      <c r="T76" s="139">
        <f t="shared" si="7"/>
        <v>0</v>
      </c>
      <c r="U76" s="52">
        <f t="shared" ref="U76:U112" si="8">N76+S76</f>
        <v>0</v>
      </c>
      <c r="V76" s="212">
        <v>1</v>
      </c>
      <c r="W76" s="196"/>
      <c r="Y76" s="143">
        <f>IF(COUNTIF(D$11:D76,D76)=1,Y75+1,Y75)</f>
        <v>0</v>
      </c>
      <c r="Z76" s="143">
        <f>IF(COUNTIF(E$11:E76,E76)=1,Z75+1,Z75)</f>
        <v>1</v>
      </c>
      <c r="AA76" s="143">
        <f>IF(COUNTIF(F$11:F76,F76)=1,AA75+1,AA75)</f>
        <v>0</v>
      </c>
    </row>
    <row r="77" spans="2:27" ht="14.25">
      <c r="B77" s="144"/>
      <c r="C77" s="33"/>
      <c r="D77" s="34"/>
      <c r="E77" s="41" t="str">
        <f>IFERROR(VLOOKUP($D77,'START - APPLICATION DETAILS'!$C$21:$D$60,2,0),"")</f>
        <v/>
      </c>
      <c r="F77" s="34"/>
      <c r="G77" s="34"/>
      <c r="H77" s="35"/>
      <c r="I77" s="36"/>
      <c r="J77" s="52">
        <f t="shared" ref="J77:J112" si="9">SUM(H77:I77)</f>
        <v>0</v>
      </c>
      <c r="K77" s="131"/>
      <c r="L77" s="135"/>
      <c r="M77" s="139">
        <f t="shared" ref="M77:M112" si="10">K77*L77/12</f>
        <v>0</v>
      </c>
      <c r="N77" s="52">
        <f t="shared" ref="N77:N112" si="11">M77*J77</f>
        <v>0</v>
      </c>
      <c r="O77" s="137"/>
      <c r="P77" s="121"/>
      <c r="Q77" s="135"/>
      <c r="R77" s="139">
        <f t="shared" ref="R77:R112" si="12">P77*Q77/12</f>
        <v>0</v>
      </c>
      <c r="S77" s="52">
        <f t="shared" ref="S77:S112" si="13">R77*J77*(1+O77)</f>
        <v>0</v>
      </c>
      <c r="T77" s="139">
        <f t="shared" ref="T77:T112" si="14">M77+R77</f>
        <v>0</v>
      </c>
      <c r="U77" s="52">
        <f t="shared" si="8"/>
        <v>0</v>
      </c>
      <c r="V77" s="212">
        <v>1</v>
      </c>
      <c r="W77" s="196"/>
      <c r="Y77" s="143">
        <f>IF(COUNTIF(D$11:D77,D77)=1,Y76+1,Y76)</f>
        <v>0</v>
      </c>
      <c r="Z77" s="143">
        <f>IF(COUNTIF(E$11:E77,E77)=1,Z76+1,Z76)</f>
        <v>1</v>
      </c>
      <c r="AA77" s="143">
        <f>IF(COUNTIF(F$11:F77,F77)=1,AA76+1,AA76)</f>
        <v>0</v>
      </c>
    </row>
    <row r="78" spans="2:27" ht="14.25">
      <c r="B78" s="144"/>
      <c r="C78" s="33"/>
      <c r="D78" s="34"/>
      <c r="E78" s="41" t="str">
        <f>IFERROR(VLOOKUP($D78,'START - APPLICATION DETAILS'!$C$21:$D$60,2,0),"")</f>
        <v/>
      </c>
      <c r="F78" s="34"/>
      <c r="G78" s="34"/>
      <c r="H78" s="35"/>
      <c r="I78" s="36"/>
      <c r="J78" s="52">
        <f t="shared" si="9"/>
        <v>0</v>
      </c>
      <c r="K78" s="131"/>
      <c r="L78" s="135"/>
      <c r="M78" s="139">
        <f t="shared" si="10"/>
        <v>0</v>
      </c>
      <c r="N78" s="52">
        <f t="shared" si="11"/>
        <v>0</v>
      </c>
      <c r="O78" s="137"/>
      <c r="P78" s="121"/>
      <c r="Q78" s="135"/>
      <c r="R78" s="139">
        <f t="shared" si="12"/>
        <v>0</v>
      </c>
      <c r="S78" s="52">
        <f t="shared" si="13"/>
        <v>0</v>
      </c>
      <c r="T78" s="139">
        <f t="shared" si="14"/>
        <v>0</v>
      </c>
      <c r="U78" s="52">
        <f t="shared" si="8"/>
        <v>0</v>
      </c>
      <c r="V78" s="212">
        <v>1</v>
      </c>
      <c r="W78" s="196"/>
      <c r="Y78" s="143">
        <f>IF(COUNTIF(D$11:D78,D78)=1,Y77+1,Y77)</f>
        <v>0</v>
      </c>
      <c r="Z78" s="143">
        <f>IF(COUNTIF(E$11:E78,E78)=1,Z77+1,Z77)</f>
        <v>1</v>
      </c>
      <c r="AA78" s="143">
        <f>IF(COUNTIF(F$11:F78,F78)=1,AA77+1,AA77)</f>
        <v>0</v>
      </c>
    </row>
    <row r="79" spans="2:27" ht="14.25">
      <c r="B79" s="144"/>
      <c r="C79" s="33"/>
      <c r="D79" s="34"/>
      <c r="E79" s="41" t="str">
        <f>IFERROR(VLOOKUP($D79,'START - APPLICATION DETAILS'!$C$21:$D$60,2,0),"")</f>
        <v/>
      </c>
      <c r="F79" s="34"/>
      <c r="G79" s="34"/>
      <c r="H79" s="35"/>
      <c r="I79" s="36"/>
      <c r="J79" s="52">
        <f t="shared" si="9"/>
        <v>0</v>
      </c>
      <c r="K79" s="131"/>
      <c r="L79" s="135"/>
      <c r="M79" s="139">
        <f t="shared" si="10"/>
        <v>0</v>
      </c>
      <c r="N79" s="52">
        <f t="shared" si="11"/>
        <v>0</v>
      </c>
      <c r="O79" s="137"/>
      <c r="P79" s="121"/>
      <c r="Q79" s="135"/>
      <c r="R79" s="139">
        <f t="shared" si="12"/>
        <v>0</v>
      </c>
      <c r="S79" s="52">
        <f t="shared" si="13"/>
        <v>0</v>
      </c>
      <c r="T79" s="139">
        <f t="shared" si="14"/>
        <v>0</v>
      </c>
      <c r="U79" s="52">
        <f t="shared" si="8"/>
        <v>0</v>
      </c>
      <c r="V79" s="212">
        <v>1</v>
      </c>
      <c r="W79" s="196"/>
      <c r="Y79" s="143">
        <f>IF(COUNTIF(D$11:D79,D79)=1,Y78+1,Y78)</f>
        <v>0</v>
      </c>
      <c r="Z79" s="143">
        <f>IF(COUNTIF(E$11:E79,E79)=1,Z78+1,Z78)</f>
        <v>1</v>
      </c>
      <c r="AA79" s="143">
        <f>IF(COUNTIF(F$11:F79,F79)=1,AA78+1,AA78)</f>
        <v>0</v>
      </c>
    </row>
    <row r="80" spans="2:27" ht="14.25">
      <c r="B80" s="144"/>
      <c r="C80" s="33"/>
      <c r="D80" s="34"/>
      <c r="E80" s="41" t="str">
        <f>IFERROR(VLOOKUP($D80,'START - APPLICATION DETAILS'!$C$21:$D$60,2,0),"")</f>
        <v/>
      </c>
      <c r="F80" s="34"/>
      <c r="G80" s="34"/>
      <c r="H80" s="35"/>
      <c r="I80" s="36"/>
      <c r="J80" s="52">
        <f t="shared" si="9"/>
        <v>0</v>
      </c>
      <c r="K80" s="131"/>
      <c r="L80" s="135"/>
      <c r="M80" s="139">
        <f t="shared" si="10"/>
        <v>0</v>
      </c>
      <c r="N80" s="52">
        <f t="shared" si="11"/>
        <v>0</v>
      </c>
      <c r="O80" s="137"/>
      <c r="P80" s="121"/>
      <c r="Q80" s="135"/>
      <c r="R80" s="139">
        <f t="shared" si="12"/>
        <v>0</v>
      </c>
      <c r="S80" s="52">
        <f t="shared" si="13"/>
        <v>0</v>
      </c>
      <c r="T80" s="139">
        <f t="shared" si="14"/>
        <v>0</v>
      </c>
      <c r="U80" s="52">
        <f t="shared" si="8"/>
        <v>0</v>
      </c>
      <c r="V80" s="212">
        <v>1</v>
      </c>
      <c r="W80" s="196"/>
      <c r="Y80" s="143">
        <f>IF(COUNTIF(D$11:D80,D80)=1,Y79+1,Y79)</f>
        <v>0</v>
      </c>
      <c r="Z80" s="143">
        <f>IF(COUNTIF(E$11:E80,E80)=1,Z79+1,Z79)</f>
        <v>1</v>
      </c>
      <c r="AA80" s="143">
        <f>IF(COUNTIF(F$11:F80,F80)=1,AA79+1,AA79)</f>
        <v>0</v>
      </c>
    </row>
    <row r="81" spans="2:27" ht="14.25">
      <c r="B81" s="144"/>
      <c r="C81" s="33"/>
      <c r="D81" s="34"/>
      <c r="E81" s="41" t="str">
        <f>IFERROR(VLOOKUP($D81,'START - APPLICATION DETAILS'!$C$21:$D$60,2,0),"")</f>
        <v/>
      </c>
      <c r="F81" s="34"/>
      <c r="G81" s="34"/>
      <c r="H81" s="35"/>
      <c r="I81" s="36"/>
      <c r="J81" s="52">
        <f t="shared" si="9"/>
        <v>0</v>
      </c>
      <c r="K81" s="131"/>
      <c r="L81" s="135"/>
      <c r="M81" s="139">
        <f t="shared" si="10"/>
        <v>0</v>
      </c>
      <c r="N81" s="52">
        <f t="shared" si="11"/>
        <v>0</v>
      </c>
      <c r="O81" s="137"/>
      <c r="P81" s="121"/>
      <c r="Q81" s="135"/>
      <c r="R81" s="139">
        <f t="shared" si="12"/>
        <v>0</v>
      </c>
      <c r="S81" s="52">
        <f t="shared" si="13"/>
        <v>0</v>
      </c>
      <c r="T81" s="139">
        <f t="shared" si="14"/>
        <v>0</v>
      </c>
      <c r="U81" s="52">
        <f t="shared" si="8"/>
        <v>0</v>
      </c>
      <c r="V81" s="212">
        <v>1</v>
      </c>
      <c r="W81" s="196"/>
      <c r="Y81" s="143">
        <f>IF(COUNTIF(D$11:D81,D81)=1,Y80+1,Y80)</f>
        <v>0</v>
      </c>
      <c r="Z81" s="143">
        <f>IF(COUNTIF(E$11:E81,E81)=1,Z80+1,Z80)</f>
        <v>1</v>
      </c>
      <c r="AA81" s="143">
        <f>IF(COUNTIF(F$11:F81,F81)=1,AA80+1,AA80)</f>
        <v>0</v>
      </c>
    </row>
    <row r="82" spans="2:27" ht="14.25">
      <c r="B82" s="144"/>
      <c r="C82" s="33"/>
      <c r="D82" s="34"/>
      <c r="E82" s="41" t="str">
        <f>IFERROR(VLOOKUP($D82,'START - APPLICATION DETAILS'!$C$21:$D$60,2,0),"")</f>
        <v/>
      </c>
      <c r="F82" s="34"/>
      <c r="G82" s="34"/>
      <c r="H82" s="35"/>
      <c r="I82" s="36"/>
      <c r="J82" s="52">
        <f t="shared" si="9"/>
        <v>0</v>
      </c>
      <c r="K82" s="131"/>
      <c r="L82" s="135"/>
      <c r="M82" s="139">
        <f t="shared" si="10"/>
        <v>0</v>
      </c>
      <c r="N82" s="52">
        <f t="shared" si="11"/>
        <v>0</v>
      </c>
      <c r="O82" s="137"/>
      <c r="P82" s="121"/>
      <c r="Q82" s="135"/>
      <c r="R82" s="139">
        <f t="shared" si="12"/>
        <v>0</v>
      </c>
      <c r="S82" s="52">
        <f t="shared" si="13"/>
        <v>0</v>
      </c>
      <c r="T82" s="139">
        <f t="shared" si="14"/>
        <v>0</v>
      </c>
      <c r="U82" s="52">
        <f t="shared" si="8"/>
        <v>0</v>
      </c>
      <c r="V82" s="212">
        <v>1</v>
      </c>
      <c r="W82" s="196"/>
      <c r="Y82" s="143">
        <f>IF(COUNTIF(D$11:D82,D82)=1,Y81+1,Y81)</f>
        <v>0</v>
      </c>
      <c r="Z82" s="143">
        <f>IF(COUNTIF(E$11:E82,E82)=1,Z81+1,Z81)</f>
        <v>1</v>
      </c>
      <c r="AA82" s="143">
        <f>IF(COUNTIF(F$11:F82,F82)=1,AA81+1,AA81)</f>
        <v>0</v>
      </c>
    </row>
    <row r="83" spans="2:27" ht="14.25">
      <c r="B83" s="144"/>
      <c r="C83" s="33"/>
      <c r="D83" s="34"/>
      <c r="E83" s="41" t="str">
        <f>IFERROR(VLOOKUP($D83,'START - APPLICATION DETAILS'!$C$21:$D$60,2,0),"")</f>
        <v/>
      </c>
      <c r="F83" s="34"/>
      <c r="G83" s="34"/>
      <c r="H83" s="35"/>
      <c r="I83" s="36"/>
      <c r="J83" s="52">
        <f t="shared" si="9"/>
        <v>0</v>
      </c>
      <c r="K83" s="131"/>
      <c r="L83" s="135"/>
      <c r="M83" s="139">
        <f t="shared" si="10"/>
        <v>0</v>
      </c>
      <c r="N83" s="52">
        <f t="shared" si="11"/>
        <v>0</v>
      </c>
      <c r="O83" s="137"/>
      <c r="P83" s="121"/>
      <c r="Q83" s="135"/>
      <c r="R83" s="139">
        <f t="shared" si="12"/>
        <v>0</v>
      </c>
      <c r="S83" s="52">
        <f t="shared" si="13"/>
        <v>0</v>
      </c>
      <c r="T83" s="139">
        <f t="shared" si="14"/>
        <v>0</v>
      </c>
      <c r="U83" s="52">
        <f t="shared" si="8"/>
        <v>0</v>
      </c>
      <c r="V83" s="212">
        <v>1</v>
      </c>
      <c r="W83" s="196"/>
      <c r="Y83" s="143">
        <f>IF(COUNTIF(D$11:D83,D83)=1,Y82+1,Y82)</f>
        <v>0</v>
      </c>
      <c r="Z83" s="143">
        <f>IF(COUNTIF(E$11:E83,E83)=1,Z82+1,Z82)</f>
        <v>1</v>
      </c>
      <c r="AA83" s="143">
        <f>IF(COUNTIF(F$11:F83,F83)=1,AA82+1,AA82)</f>
        <v>0</v>
      </c>
    </row>
    <row r="84" spans="2:27" ht="14.25">
      <c r="B84" s="144"/>
      <c r="C84" s="33"/>
      <c r="D84" s="34"/>
      <c r="E84" s="41" t="str">
        <f>IFERROR(VLOOKUP($D84,'START - APPLICATION DETAILS'!$C$21:$D$60,2,0),"")</f>
        <v/>
      </c>
      <c r="F84" s="34"/>
      <c r="G84" s="34"/>
      <c r="H84" s="35"/>
      <c r="I84" s="36"/>
      <c r="J84" s="52">
        <f t="shared" si="9"/>
        <v>0</v>
      </c>
      <c r="K84" s="131"/>
      <c r="L84" s="135"/>
      <c r="M84" s="139">
        <f t="shared" si="10"/>
        <v>0</v>
      </c>
      <c r="N84" s="52">
        <f t="shared" si="11"/>
        <v>0</v>
      </c>
      <c r="O84" s="137"/>
      <c r="P84" s="121"/>
      <c r="Q84" s="135"/>
      <c r="R84" s="139">
        <f t="shared" si="12"/>
        <v>0</v>
      </c>
      <c r="S84" s="52">
        <f t="shared" si="13"/>
        <v>0</v>
      </c>
      <c r="T84" s="139">
        <f t="shared" si="14"/>
        <v>0</v>
      </c>
      <c r="U84" s="52">
        <f t="shared" si="8"/>
        <v>0</v>
      </c>
      <c r="V84" s="212">
        <v>1</v>
      </c>
      <c r="W84" s="196"/>
      <c r="Y84" s="143">
        <f>IF(COUNTIF(D$11:D84,D84)=1,Y83+1,Y83)</f>
        <v>0</v>
      </c>
      <c r="Z84" s="143">
        <f>IF(COUNTIF(E$11:E84,E84)=1,Z83+1,Z83)</f>
        <v>1</v>
      </c>
      <c r="AA84" s="143">
        <f>IF(COUNTIF(F$11:F84,F84)=1,AA83+1,AA83)</f>
        <v>0</v>
      </c>
    </row>
    <row r="85" spans="2:27" ht="14.25">
      <c r="B85" s="144"/>
      <c r="C85" s="33"/>
      <c r="D85" s="34"/>
      <c r="E85" s="41" t="str">
        <f>IFERROR(VLOOKUP($D85,'START - APPLICATION DETAILS'!$C$21:$D$60,2,0),"")</f>
        <v/>
      </c>
      <c r="F85" s="34"/>
      <c r="G85" s="34"/>
      <c r="H85" s="35"/>
      <c r="I85" s="36"/>
      <c r="J85" s="52">
        <f t="shared" si="9"/>
        <v>0</v>
      </c>
      <c r="K85" s="131"/>
      <c r="L85" s="135"/>
      <c r="M85" s="139">
        <f t="shared" si="10"/>
        <v>0</v>
      </c>
      <c r="N85" s="52">
        <f t="shared" si="11"/>
        <v>0</v>
      </c>
      <c r="O85" s="137"/>
      <c r="P85" s="121"/>
      <c r="Q85" s="135"/>
      <c r="R85" s="139">
        <f t="shared" si="12"/>
        <v>0</v>
      </c>
      <c r="S85" s="52">
        <f t="shared" si="13"/>
        <v>0</v>
      </c>
      <c r="T85" s="139">
        <f t="shared" si="14"/>
        <v>0</v>
      </c>
      <c r="U85" s="52">
        <f t="shared" si="8"/>
        <v>0</v>
      </c>
      <c r="V85" s="212">
        <v>1</v>
      </c>
      <c r="W85" s="196"/>
      <c r="Y85" s="143">
        <f>IF(COUNTIF(D$11:D85,D85)=1,Y84+1,Y84)</f>
        <v>0</v>
      </c>
      <c r="Z85" s="143">
        <f>IF(COUNTIF(E$11:E85,E85)=1,Z84+1,Z84)</f>
        <v>1</v>
      </c>
      <c r="AA85" s="143">
        <f>IF(COUNTIF(F$11:F85,F85)=1,AA84+1,AA84)</f>
        <v>0</v>
      </c>
    </row>
    <row r="86" spans="2:27" ht="14.25">
      <c r="B86" s="144"/>
      <c r="C86" s="33"/>
      <c r="D86" s="34"/>
      <c r="E86" s="41" t="str">
        <f>IFERROR(VLOOKUP($D86,'START - APPLICATION DETAILS'!$C$21:$D$60,2,0),"")</f>
        <v/>
      </c>
      <c r="F86" s="34"/>
      <c r="G86" s="34"/>
      <c r="H86" s="35"/>
      <c r="I86" s="36"/>
      <c r="J86" s="52">
        <f t="shared" si="9"/>
        <v>0</v>
      </c>
      <c r="K86" s="131"/>
      <c r="L86" s="135"/>
      <c r="M86" s="139">
        <f t="shared" si="10"/>
        <v>0</v>
      </c>
      <c r="N86" s="52">
        <f t="shared" si="11"/>
        <v>0</v>
      </c>
      <c r="O86" s="137"/>
      <c r="P86" s="121"/>
      <c r="Q86" s="135"/>
      <c r="R86" s="139">
        <f t="shared" si="12"/>
        <v>0</v>
      </c>
      <c r="S86" s="52">
        <f t="shared" si="13"/>
        <v>0</v>
      </c>
      <c r="T86" s="139">
        <f t="shared" si="14"/>
        <v>0</v>
      </c>
      <c r="U86" s="52">
        <f t="shared" si="8"/>
        <v>0</v>
      </c>
      <c r="V86" s="212">
        <v>1</v>
      </c>
      <c r="W86" s="196"/>
      <c r="Y86" s="143">
        <f>IF(COUNTIF(D$11:D86,D86)=1,Y85+1,Y85)</f>
        <v>0</v>
      </c>
      <c r="Z86" s="143">
        <f>IF(COUNTIF(E$11:E86,E86)=1,Z85+1,Z85)</f>
        <v>1</v>
      </c>
      <c r="AA86" s="143">
        <f>IF(COUNTIF(F$11:F86,F86)=1,AA85+1,AA85)</f>
        <v>0</v>
      </c>
    </row>
    <row r="87" spans="2:27" ht="14.25">
      <c r="B87" s="144"/>
      <c r="C87" s="33"/>
      <c r="D87" s="34"/>
      <c r="E87" s="41" t="str">
        <f>IFERROR(VLOOKUP($D87,'START - APPLICATION DETAILS'!$C$21:$D$60,2,0),"")</f>
        <v/>
      </c>
      <c r="F87" s="34"/>
      <c r="G87" s="34"/>
      <c r="H87" s="35"/>
      <c r="I87" s="36"/>
      <c r="J87" s="52">
        <f t="shared" si="9"/>
        <v>0</v>
      </c>
      <c r="K87" s="131"/>
      <c r="L87" s="135"/>
      <c r="M87" s="139">
        <f t="shared" si="10"/>
        <v>0</v>
      </c>
      <c r="N87" s="52">
        <f t="shared" si="11"/>
        <v>0</v>
      </c>
      <c r="O87" s="137"/>
      <c r="P87" s="121"/>
      <c r="Q87" s="135"/>
      <c r="R87" s="139">
        <f t="shared" si="12"/>
        <v>0</v>
      </c>
      <c r="S87" s="52">
        <f t="shared" si="13"/>
        <v>0</v>
      </c>
      <c r="T87" s="139">
        <f t="shared" si="14"/>
        <v>0</v>
      </c>
      <c r="U87" s="52">
        <f t="shared" si="8"/>
        <v>0</v>
      </c>
      <c r="V87" s="212">
        <v>1</v>
      </c>
      <c r="W87" s="196"/>
      <c r="Y87" s="143">
        <f>IF(COUNTIF(D$11:D87,D87)=1,Y86+1,Y86)</f>
        <v>0</v>
      </c>
      <c r="Z87" s="143">
        <f>IF(COUNTIF(E$11:E87,E87)=1,Z86+1,Z86)</f>
        <v>1</v>
      </c>
      <c r="AA87" s="143">
        <f>IF(COUNTIF(F$11:F87,F87)=1,AA86+1,AA86)</f>
        <v>0</v>
      </c>
    </row>
    <row r="88" spans="2:27" ht="14.25">
      <c r="B88" s="144"/>
      <c r="C88" s="33"/>
      <c r="D88" s="34"/>
      <c r="E88" s="41" t="str">
        <f>IFERROR(VLOOKUP($D88,'START - APPLICATION DETAILS'!$C$21:$D$60,2,0),"")</f>
        <v/>
      </c>
      <c r="F88" s="34"/>
      <c r="G88" s="34"/>
      <c r="H88" s="35"/>
      <c r="I88" s="36"/>
      <c r="J88" s="52">
        <f t="shared" si="9"/>
        <v>0</v>
      </c>
      <c r="K88" s="131"/>
      <c r="L88" s="135"/>
      <c r="M88" s="139">
        <f t="shared" si="10"/>
        <v>0</v>
      </c>
      <c r="N88" s="52">
        <f t="shared" si="11"/>
        <v>0</v>
      </c>
      <c r="O88" s="137"/>
      <c r="P88" s="121"/>
      <c r="Q88" s="135"/>
      <c r="R88" s="139">
        <f t="shared" si="12"/>
        <v>0</v>
      </c>
      <c r="S88" s="52">
        <f t="shared" si="13"/>
        <v>0</v>
      </c>
      <c r="T88" s="139">
        <f t="shared" si="14"/>
        <v>0</v>
      </c>
      <c r="U88" s="52">
        <f t="shared" si="8"/>
        <v>0</v>
      </c>
      <c r="V88" s="212">
        <v>1</v>
      </c>
      <c r="W88" s="196"/>
      <c r="Y88" s="143">
        <f>IF(COUNTIF(D$11:D88,D88)=1,Y87+1,Y87)</f>
        <v>0</v>
      </c>
      <c r="Z88" s="143">
        <f>IF(COUNTIF(E$11:E88,E88)=1,Z87+1,Z87)</f>
        <v>1</v>
      </c>
      <c r="AA88" s="143">
        <f>IF(COUNTIF(F$11:F88,F88)=1,AA87+1,AA87)</f>
        <v>0</v>
      </c>
    </row>
    <row r="89" spans="2:27" ht="14.25">
      <c r="B89" s="144"/>
      <c r="C89" s="33"/>
      <c r="D89" s="34"/>
      <c r="E89" s="41" t="str">
        <f>IFERROR(VLOOKUP($D89,'START - APPLICATION DETAILS'!$C$21:$D$60,2,0),"")</f>
        <v/>
      </c>
      <c r="F89" s="34"/>
      <c r="G89" s="34"/>
      <c r="H89" s="35"/>
      <c r="I89" s="36"/>
      <c r="J89" s="52">
        <f t="shared" si="9"/>
        <v>0</v>
      </c>
      <c r="K89" s="131"/>
      <c r="L89" s="135"/>
      <c r="M89" s="139">
        <f t="shared" si="10"/>
        <v>0</v>
      </c>
      <c r="N89" s="52">
        <f t="shared" si="11"/>
        <v>0</v>
      </c>
      <c r="O89" s="137"/>
      <c r="P89" s="121"/>
      <c r="Q89" s="135"/>
      <c r="R89" s="139">
        <f t="shared" si="12"/>
        <v>0</v>
      </c>
      <c r="S89" s="52">
        <f t="shared" si="13"/>
        <v>0</v>
      </c>
      <c r="T89" s="139">
        <f t="shared" si="14"/>
        <v>0</v>
      </c>
      <c r="U89" s="52">
        <f t="shared" si="8"/>
        <v>0</v>
      </c>
      <c r="V89" s="212">
        <v>1</v>
      </c>
      <c r="W89" s="196"/>
      <c r="Y89" s="143">
        <f>IF(COUNTIF(D$11:D89,D89)=1,Y88+1,Y88)</f>
        <v>0</v>
      </c>
      <c r="Z89" s="143">
        <f>IF(COUNTIF(E$11:E89,E89)=1,Z88+1,Z88)</f>
        <v>1</v>
      </c>
      <c r="AA89" s="143">
        <f>IF(COUNTIF(F$11:F89,F89)=1,AA88+1,AA88)</f>
        <v>0</v>
      </c>
    </row>
    <row r="90" spans="2:27" ht="14.25">
      <c r="B90" s="144"/>
      <c r="C90" s="33"/>
      <c r="D90" s="34"/>
      <c r="E90" s="41" t="str">
        <f>IFERROR(VLOOKUP($D90,'START - APPLICATION DETAILS'!$C$21:$D$60,2,0),"")</f>
        <v/>
      </c>
      <c r="F90" s="34"/>
      <c r="G90" s="34"/>
      <c r="H90" s="35"/>
      <c r="I90" s="36"/>
      <c r="J90" s="52">
        <f t="shared" si="9"/>
        <v>0</v>
      </c>
      <c r="K90" s="131"/>
      <c r="L90" s="135"/>
      <c r="M90" s="139">
        <f t="shared" si="10"/>
        <v>0</v>
      </c>
      <c r="N90" s="52">
        <f t="shared" si="11"/>
        <v>0</v>
      </c>
      <c r="O90" s="137"/>
      <c r="P90" s="121"/>
      <c r="Q90" s="135"/>
      <c r="R90" s="139">
        <f t="shared" si="12"/>
        <v>0</v>
      </c>
      <c r="S90" s="52">
        <f t="shared" si="13"/>
        <v>0</v>
      </c>
      <c r="T90" s="139">
        <f t="shared" si="14"/>
        <v>0</v>
      </c>
      <c r="U90" s="52">
        <f t="shared" si="8"/>
        <v>0</v>
      </c>
      <c r="V90" s="212">
        <v>1</v>
      </c>
      <c r="W90" s="196"/>
      <c r="Y90" s="143">
        <f>IF(COUNTIF(D$11:D90,D90)=1,Y89+1,Y89)</f>
        <v>0</v>
      </c>
      <c r="Z90" s="143">
        <f>IF(COUNTIF(E$11:E90,E90)=1,Z89+1,Z89)</f>
        <v>1</v>
      </c>
      <c r="AA90" s="143">
        <f>IF(COUNTIF(F$11:F90,F90)=1,AA89+1,AA89)</f>
        <v>0</v>
      </c>
    </row>
    <row r="91" spans="2:27" ht="14.25">
      <c r="B91" s="144"/>
      <c r="C91" s="33"/>
      <c r="D91" s="34"/>
      <c r="E91" s="41" t="str">
        <f>IFERROR(VLOOKUP($D91,'START - APPLICATION DETAILS'!$C$21:$D$60,2,0),"")</f>
        <v/>
      </c>
      <c r="F91" s="34"/>
      <c r="G91" s="34"/>
      <c r="H91" s="35"/>
      <c r="I91" s="36"/>
      <c r="J91" s="52">
        <f t="shared" si="9"/>
        <v>0</v>
      </c>
      <c r="K91" s="131"/>
      <c r="L91" s="135"/>
      <c r="M91" s="139">
        <f t="shared" si="10"/>
        <v>0</v>
      </c>
      <c r="N91" s="52">
        <f t="shared" si="11"/>
        <v>0</v>
      </c>
      <c r="O91" s="137"/>
      <c r="P91" s="121"/>
      <c r="Q91" s="135"/>
      <c r="R91" s="139">
        <f t="shared" si="12"/>
        <v>0</v>
      </c>
      <c r="S91" s="52">
        <f t="shared" si="13"/>
        <v>0</v>
      </c>
      <c r="T91" s="139">
        <f t="shared" si="14"/>
        <v>0</v>
      </c>
      <c r="U91" s="52">
        <f t="shared" si="8"/>
        <v>0</v>
      </c>
      <c r="V91" s="212">
        <v>1</v>
      </c>
      <c r="W91" s="196"/>
      <c r="Y91" s="143">
        <f>IF(COUNTIF(D$11:D91,D91)=1,Y90+1,Y90)</f>
        <v>0</v>
      </c>
      <c r="Z91" s="143">
        <f>IF(COUNTIF(E$11:E91,E91)=1,Z90+1,Z90)</f>
        <v>1</v>
      </c>
      <c r="AA91" s="143">
        <f>IF(COUNTIF(F$11:F91,F91)=1,AA90+1,AA90)</f>
        <v>0</v>
      </c>
    </row>
    <row r="92" spans="2:27" ht="14.25">
      <c r="B92" s="144"/>
      <c r="C92" s="33"/>
      <c r="D92" s="34"/>
      <c r="E92" s="41" t="str">
        <f>IFERROR(VLOOKUP($D92,'START - APPLICATION DETAILS'!$C$21:$D$60,2,0),"")</f>
        <v/>
      </c>
      <c r="F92" s="34"/>
      <c r="G92" s="34"/>
      <c r="H92" s="35"/>
      <c r="I92" s="36"/>
      <c r="J92" s="52">
        <f t="shared" si="9"/>
        <v>0</v>
      </c>
      <c r="K92" s="131"/>
      <c r="L92" s="135"/>
      <c r="M92" s="139">
        <f t="shared" si="10"/>
        <v>0</v>
      </c>
      <c r="N92" s="52">
        <f t="shared" si="11"/>
        <v>0</v>
      </c>
      <c r="O92" s="137"/>
      <c r="P92" s="121"/>
      <c r="Q92" s="135"/>
      <c r="R92" s="139">
        <f t="shared" si="12"/>
        <v>0</v>
      </c>
      <c r="S92" s="52">
        <f t="shared" si="13"/>
        <v>0</v>
      </c>
      <c r="T92" s="139">
        <f t="shared" si="14"/>
        <v>0</v>
      </c>
      <c r="U92" s="52">
        <f t="shared" si="8"/>
        <v>0</v>
      </c>
      <c r="V92" s="212">
        <v>1</v>
      </c>
      <c r="W92" s="196"/>
      <c r="Y92" s="143">
        <f>IF(COUNTIF(D$11:D92,D92)=1,Y91+1,Y91)</f>
        <v>0</v>
      </c>
      <c r="Z92" s="143">
        <f>IF(COUNTIF(E$11:E92,E92)=1,Z91+1,Z91)</f>
        <v>1</v>
      </c>
      <c r="AA92" s="143">
        <f>IF(COUNTIF(F$11:F92,F92)=1,AA91+1,AA91)</f>
        <v>0</v>
      </c>
    </row>
    <row r="93" spans="2:27" ht="14.25">
      <c r="B93" s="144"/>
      <c r="C93" s="33"/>
      <c r="D93" s="34"/>
      <c r="E93" s="41" t="str">
        <f>IFERROR(VLOOKUP($D93,'START - APPLICATION DETAILS'!$C$21:$D$60,2,0),"")</f>
        <v/>
      </c>
      <c r="F93" s="34"/>
      <c r="G93" s="34"/>
      <c r="H93" s="35"/>
      <c r="I93" s="36"/>
      <c r="J93" s="52">
        <f t="shared" si="9"/>
        <v>0</v>
      </c>
      <c r="K93" s="131"/>
      <c r="L93" s="135"/>
      <c r="M93" s="139">
        <f t="shared" si="10"/>
        <v>0</v>
      </c>
      <c r="N93" s="52">
        <f t="shared" si="11"/>
        <v>0</v>
      </c>
      <c r="O93" s="137"/>
      <c r="P93" s="121"/>
      <c r="Q93" s="135"/>
      <c r="R93" s="139">
        <f t="shared" si="12"/>
        <v>0</v>
      </c>
      <c r="S93" s="52">
        <f t="shared" si="13"/>
        <v>0</v>
      </c>
      <c r="T93" s="139">
        <f t="shared" si="14"/>
        <v>0</v>
      </c>
      <c r="U93" s="52">
        <f t="shared" si="8"/>
        <v>0</v>
      </c>
      <c r="V93" s="212">
        <v>1</v>
      </c>
      <c r="W93" s="196"/>
      <c r="Y93" s="143">
        <f>IF(COUNTIF(D$11:D93,D93)=1,Y92+1,Y92)</f>
        <v>0</v>
      </c>
      <c r="Z93" s="143">
        <f>IF(COUNTIF(E$11:E93,E93)=1,Z92+1,Z92)</f>
        <v>1</v>
      </c>
      <c r="AA93" s="143">
        <f>IF(COUNTIF(F$11:F93,F93)=1,AA92+1,AA92)</f>
        <v>0</v>
      </c>
    </row>
    <row r="94" spans="2:27" ht="14.25">
      <c r="B94" s="144"/>
      <c r="C94" s="33"/>
      <c r="D94" s="34"/>
      <c r="E94" s="41" t="str">
        <f>IFERROR(VLOOKUP($D94,'START - APPLICATION DETAILS'!$C$21:$D$60,2,0),"")</f>
        <v/>
      </c>
      <c r="F94" s="34"/>
      <c r="G94" s="34"/>
      <c r="H94" s="35"/>
      <c r="I94" s="36"/>
      <c r="J94" s="52">
        <f t="shared" si="9"/>
        <v>0</v>
      </c>
      <c r="K94" s="131"/>
      <c r="L94" s="135"/>
      <c r="M94" s="139">
        <f t="shared" si="10"/>
        <v>0</v>
      </c>
      <c r="N94" s="52">
        <f t="shared" si="11"/>
        <v>0</v>
      </c>
      <c r="O94" s="137"/>
      <c r="P94" s="121"/>
      <c r="Q94" s="135"/>
      <c r="R94" s="139">
        <f t="shared" si="12"/>
        <v>0</v>
      </c>
      <c r="S94" s="52">
        <f t="shared" si="13"/>
        <v>0</v>
      </c>
      <c r="T94" s="139">
        <f t="shared" si="14"/>
        <v>0</v>
      </c>
      <c r="U94" s="52">
        <f t="shared" si="8"/>
        <v>0</v>
      </c>
      <c r="V94" s="212">
        <v>1</v>
      </c>
      <c r="W94" s="196"/>
      <c r="Y94" s="143">
        <f>IF(COUNTIF(D$11:D94,D94)=1,Y93+1,Y93)</f>
        <v>0</v>
      </c>
      <c r="Z94" s="143">
        <f>IF(COUNTIF(E$11:E94,E94)=1,Z93+1,Z93)</f>
        <v>1</v>
      </c>
      <c r="AA94" s="143">
        <f>IF(COUNTIF(F$11:F94,F94)=1,AA93+1,AA93)</f>
        <v>0</v>
      </c>
    </row>
    <row r="95" spans="2:27" ht="14.25">
      <c r="B95" s="144"/>
      <c r="C95" s="33"/>
      <c r="D95" s="34"/>
      <c r="E95" s="41" t="str">
        <f>IFERROR(VLOOKUP($D95,'START - APPLICATION DETAILS'!$C$21:$D$60,2,0),"")</f>
        <v/>
      </c>
      <c r="F95" s="34"/>
      <c r="G95" s="34"/>
      <c r="H95" s="35"/>
      <c r="I95" s="36"/>
      <c r="J95" s="52">
        <f t="shared" si="9"/>
        <v>0</v>
      </c>
      <c r="K95" s="131"/>
      <c r="L95" s="135"/>
      <c r="M95" s="139">
        <f t="shared" si="10"/>
        <v>0</v>
      </c>
      <c r="N95" s="52">
        <f t="shared" si="11"/>
        <v>0</v>
      </c>
      <c r="O95" s="137"/>
      <c r="P95" s="121"/>
      <c r="Q95" s="135"/>
      <c r="R95" s="139">
        <f t="shared" si="12"/>
        <v>0</v>
      </c>
      <c r="S95" s="52">
        <f t="shared" si="13"/>
        <v>0</v>
      </c>
      <c r="T95" s="139">
        <f t="shared" si="14"/>
        <v>0</v>
      </c>
      <c r="U95" s="52">
        <f t="shared" si="8"/>
        <v>0</v>
      </c>
      <c r="V95" s="212">
        <v>1</v>
      </c>
      <c r="W95" s="196"/>
      <c r="Y95" s="143">
        <f>IF(COUNTIF(D$11:D95,D95)=1,Y94+1,Y94)</f>
        <v>0</v>
      </c>
      <c r="Z95" s="143">
        <f>IF(COUNTIF(E$11:E95,E95)=1,Z94+1,Z94)</f>
        <v>1</v>
      </c>
      <c r="AA95" s="143">
        <f>IF(COUNTIF(F$11:F95,F95)=1,AA94+1,AA94)</f>
        <v>0</v>
      </c>
    </row>
    <row r="96" spans="2:27" ht="14.25">
      <c r="B96" s="144"/>
      <c r="C96" s="33"/>
      <c r="D96" s="34"/>
      <c r="E96" s="41" t="str">
        <f>IFERROR(VLOOKUP($D96,'START - APPLICATION DETAILS'!$C$21:$D$60,2,0),"")</f>
        <v/>
      </c>
      <c r="F96" s="34"/>
      <c r="G96" s="34"/>
      <c r="H96" s="35"/>
      <c r="I96" s="36"/>
      <c r="J96" s="52">
        <f t="shared" si="9"/>
        <v>0</v>
      </c>
      <c r="K96" s="131"/>
      <c r="L96" s="135"/>
      <c r="M96" s="139">
        <f t="shared" si="10"/>
        <v>0</v>
      </c>
      <c r="N96" s="52">
        <f t="shared" si="11"/>
        <v>0</v>
      </c>
      <c r="O96" s="137"/>
      <c r="P96" s="121"/>
      <c r="Q96" s="135"/>
      <c r="R96" s="139">
        <f t="shared" si="12"/>
        <v>0</v>
      </c>
      <c r="S96" s="52">
        <f t="shared" si="13"/>
        <v>0</v>
      </c>
      <c r="T96" s="139">
        <f t="shared" si="14"/>
        <v>0</v>
      </c>
      <c r="U96" s="52">
        <f t="shared" si="8"/>
        <v>0</v>
      </c>
      <c r="V96" s="212">
        <v>1</v>
      </c>
      <c r="W96" s="196"/>
      <c r="Y96" s="143">
        <f>IF(COUNTIF(D$11:D96,D96)=1,Y95+1,Y95)</f>
        <v>0</v>
      </c>
      <c r="Z96" s="143">
        <f>IF(COUNTIF(E$11:E96,E96)=1,Z95+1,Z95)</f>
        <v>1</v>
      </c>
      <c r="AA96" s="143">
        <f>IF(COUNTIF(F$11:F96,F96)=1,AA95+1,AA95)</f>
        <v>0</v>
      </c>
    </row>
    <row r="97" spans="2:27" ht="14.25">
      <c r="B97" s="144"/>
      <c r="C97" s="33"/>
      <c r="D97" s="34"/>
      <c r="E97" s="41" t="str">
        <f>IFERROR(VLOOKUP($D97,'START - APPLICATION DETAILS'!$C$21:$D$60,2,0),"")</f>
        <v/>
      </c>
      <c r="F97" s="34"/>
      <c r="G97" s="34"/>
      <c r="H97" s="35"/>
      <c r="I97" s="36"/>
      <c r="J97" s="52">
        <f t="shared" si="9"/>
        <v>0</v>
      </c>
      <c r="K97" s="131"/>
      <c r="L97" s="135"/>
      <c r="M97" s="139">
        <f t="shared" si="10"/>
        <v>0</v>
      </c>
      <c r="N97" s="52">
        <f t="shared" si="11"/>
        <v>0</v>
      </c>
      <c r="O97" s="137"/>
      <c r="P97" s="121"/>
      <c r="Q97" s="135"/>
      <c r="R97" s="139">
        <f t="shared" si="12"/>
        <v>0</v>
      </c>
      <c r="S97" s="52">
        <f t="shared" si="13"/>
        <v>0</v>
      </c>
      <c r="T97" s="139">
        <f t="shared" si="14"/>
        <v>0</v>
      </c>
      <c r="U97" s="52">
        <f t="shared" si="8"/>
        <v>0</v>
      </c>
      <c r="V97" s="212">
        <v>1</v>
      </c>
      <c r="W97" s="196"/>
      <c r="Y97" s="143">
        <f>IF(COUNTIF(D$11:D97,D97)=1,Y96+1,Y96)</f>
        <v>0</v>
      </c>
      <c r="Z97" s="143">
        <f>IF(COUNTIF(E$11:E97,E97)=1,Z96+1,Z96)</f>
        <v>1</v>
      </c>
      <c r="AA97" s="143">
        <f>IF(COUNTIF(F$11:F97,F97)=1,AA96+1,AA96)</f>
        <v>0</v>
      </c>
    </row>
    <row r="98" spans="2:27" ht="14.25">
      <c r="B98" s="144"/>
      <c r="C98" s="33"/>
      <c r="D98" s="34"/>
      <c r="E98" s="41" t="str">
        <f>IFERROR(VLOOKUP($D98,'START - APPLICATION DETAILS'!$C$21:$D$60,2,0),"")</f>
        <v/>
      </c>
      <c r="F98" s="34"/>
      <c r="G98" s="34"/>
      <c r="H98" s="35"/>
      <c r="I98" s="36"/>
      <c r="J98" s="52">
        <f t="shared" si="9"/>
        <v>0</v>
      </c>
      <c r="K98" s="131"/>
      <c r="L98" s="135"/>
      <c r="M98" s="139">
        <f t="shared" si="10"/>
        <v>0</v>
      </c>
      <c r="N98" s="52">
        <f t="shared" si="11"/>
        <v>0</v>
      </c>
      <c r="O98" s="137"/>
      <c r="P98" s="121"/>
      <c r="Q98" s="135"/>
      <c r="R98" s="139">
        <f t="shared" si="12"/>
        <v>0</v>
      </c>
      <c r="S98" s="52">
        <f t="shared" si="13"/>
        <v>0</v>
      </c>
      <c r="T98" s="139">
        <f t="shared" si="14"/>
        <v>0</v>
      </c>
      <c r="U98" s="52">
        <f t="shared" si="8"/>
        <v>0</v>
      </c>
      <c r="V98" s="212">
        <v>1</v>
      </c>
      <c r="W98" s="196"/>
      <c r="Y98" s="143">
        <f>IF(COUNTIF(D$11:D98,D98)=1,Y97+1,Y97)</f>
        <v>0</v>
      </c>
      <c r="Z98" s="143">
        <f>IF(COUNTIF(E$11:E98,E98)=1,Z97+1,Z97)</f>
        <v>1</v>
      </c>
      <c r="AA98" s="143">
        <f>IF(COUNTIF(F$11:F98,F98)=1,AA97+1,AA97)</f>
        <v>0</v>
      </c>
    </row>
    <row r="99" spans="2:27" ht="14.25">
      <c r="B99" s="144"/>
      <c r="C99" s="33"/>
      <c r="D99" s="34"/>
      <c r="E99" s="41" t="str">
        <f>IFERROR(VLOOKUP($D99,'START - APPLICATION DETAILS'!$C$21:$D$60,2,0),"")</f>
        <v/>
      </c>
      <c r="F99" s="34"/>
      <c r="G99" s="34"/>
      <c r="H99" s="35"/>
      <c r="I99" s="36"/>
      <c r="J99" s="52">
        <f t="shared" si="9"/>
        <v>0</v>
      </c>
      <c r="K99" s="131"/>
      <c r="L99" s="135"/>
      <c r="M99" s="139">
        <f t="shared" si="10"/>
        <v>0</v>
      </c>
      <c r="N99" s="52">
        <f t="shared" si="11"/>
        <v>0</v>
      </c>
      <c r="O99" s="137"/>
      <c r="P99" s="121"/>
      <c r="Q99" s="135"/>
      <c r="R99" s="139">
        <f t="shared" si="12"/>
        <v>0</v>
      </c>
      <c r="S99" s="52">
        <f t="shared" si="13"/>
        <v>0</v>
      </c>
      <c r="T99" s="139">
        <f t="shared" si="14"/>
        <v>0</v>
      </c>
      <c r="U99" s="52">
        <f t="shared" si="8"/>
        <v>0</v>
      </c>
      <c r="V99" s="212">
        <v>1</v>
      </c>
      <c r="W99" s="196"/>
      <c r="Y99" s="143">
        <f>IF(COUNTIF(D$11:D99,D99)=1,Y98+1,Y98)</f>
        <v>0</v>
      </c>
      <c r="Z99" s="143">
        <f>IF(COUNTIF(E$11:E99,E99)=1,Z98+1,Z98)</f>
        <v>1</v>
      </c>
      <c r="AA99" s="143">
        <f>IF(COUNTIF(F$11:F99,F99)=1,AA98+1,AA98)</f>
        <v>0</v>
      </c>
    </row>
    <row r="100" spans="2:27" ht="14.25">
      <c r="B100" s="144"/>
      <c r="C100" s="33"/>
      <c r="D100" s="34"/>
      <c r="E100" s="41" t="str">
        <f>IFERROR(VLOOKUP($D100,'START - APPLICATION DETAILS'!$C$21:$D$60,2,0),"")</f>
        <v/>
      </c>
      <c r="F100" s="34"/>
      <c r="G100" s="34"/>
      <c r="H100" s="35"/>
      <c r="I100" s="36"/>
      <c r="J100" s="52">
        <f t="shared" si="9"/>
        <v>0</v>
      </c>
      <c r="K100" s="131"/>
      <c r="L100" s="135"/>
      <c r="M100" s="139">
        <f t="shared" si="10"/>
        <v>0</v>
      </c>
      <c r="N100" s="52">
        <f t="shared" si="11"/>
        <v>0</v>
      </c>
      <c r="O100" s="137"/>
      <c r="P100" s="121"/>
      <c r="Q100" s="135"/>
      <c r="R100" s="139">
        <f t="shared" si="12"/>
        <v>0</v>
      </c>
      <c r="S100" s="52">
        <f t="shared" si="13"/>
        <v>0</v>
      </c>
      <c r="T100" s="139">
        <f t="shared" si="14"/>
        <v>0</v>
      </c>
      <c r="U100" s="52">
        <f t="shared" si="8"/>
        <v>0</v>
      </c>
      <c r="V100" s="212">
        <v>1</v>
      </c>
      <c r="W100" s="196"/>
      <c r="Y100" s="143">
        <f>IF(COUNTIF(D$11:D100,D100)=1,Y99+1,Y99)</f>
        <v>0</v>
      </c>
      <c r="Z100" s="143">
        <f>IF(COUNTIF(E$11:E100,E100)=1,Z99+1,Z99)</f>
        <v>1</v>
      </c>
      <c r="AA100" s="143">
        <f>IF(COUNTIF(F$11:F100,F100)=1,AA99+1,AA99)</f>
        <v>0</v>
      </c>
    </row>
    <row r="101" spans="2:27" ht="14.25">
      <c r="B101" s="144"/>
      <c r="C101" s="33"/>
      <c r="D101" s="34"/>
      <c r="E101" s="41" t="str">
        <f>IFERROR(VLOOKUP($D101,'START - APPLICATION DETAILS'!$C$21:$D$60,2,0),"")</f>
        <v/>
      </c>
      <c r="F101" s="34"/>
      <c r="G101" s="34"/>
      <c r="H101" s="35"/>
      <c r="I101" s="36"/>
      <c r="J101" s="52">
        <f t="shared" si="9"/>
        <v>0</v>
      </c>
      <c r="K101" s="131"/>
      <c r="L101" s="135"/>
      <c r="M101" s="139">
        <f t="shared" si="10"/>
        <v>0</v>
      </c>
      <c r="N101" s="52">
        <f t="shared" si="11"/>
        <v>0</v>
      </c>
      <c r="O101" s="137"/>
      <c r="P101" s="121"/>
      <c r="Q101" s="135"/>
      <c r="R101" s="139">
        <f t="shared" si="12"/>
        <v>0</v>
      </c>
      <c r="S101" s="52">
        <f t="shared" si="13"/>
        <v>0</v>
      </c>
      <c r="T101" s="139">
        <f t="shared" si="14"/>
        <v>0</v>
      </c>
      <c r="U101" s="52">
        <f t="shared" si="8"/>
        <v>0</v>
      </c>
      <c r="V101" s="212">
        <v>1</v>
      </c>
      <c r="W101" s="196"/>
      <c r="Y101" s="143">
        <f>IF(COUNTIF(D$11:D101,D101)=1,Y100+1,Y100)</f>
        <v>0</v>
      </c>
      <c r="Z101" s="143">
        <f>IF(COUNTIF(E$11:E101,E101)=1,Z100+1,Z100)</f>
        <v>1</v>
      </c>
      <c r="AA101" s="143">
        <f>IF(COUNTIF(F$11:F101,F101)=1,AA100+1,AA100)</f>
        <v>0</v>
      </c>
    </row>
    <row r="102" spans="2:27" ht="14.25">
      <c r="B102" s="144"/>
      <c r="C102" s="33"/>
      <c r="D102" s="34"/>
      <c r="E102" s="41" t="str">
        <f>IFERROR(VLOOKUP($D102,'START - APPLICATION DETAILS'!$C$21:$D$60,2,0),"")</f>
        <v/>
      </c>
      <c r="F102" s="34"/>
      <c r="G102" s="34"/>
      <c r="H102" s="35"/>
      <c r="I102" s="36"/>
      <c r="J102" s="52">
        <f t="shared" si="9"/>
        <v>0</v>
      </c>
      <c r="K102" s="131"/>
      <c r="L102" s="135"/>
      <c r="M102" s="139">
        <f t="shared" si="10"/>
        <v>0</v>
      </c>
      <c r="N102" s="52">
        <f t="shared" si="11"/>
        <v>0</v>
      </c>
      <c r="O102" s="137"/>
      <c r="P102" s="121"/>
      <c r="Q102" s="135"/>
      <c r="R102" s="139">
        <f t="shared" si="12"/>
        <v>0</v>
      </c>
      <c r="S102" s="52">
        <f t="shared" si="13"/>
        <v>0</v>
      </c>
      <c r="T102" s="139">
        <f t="shared" si="14"/>
        <v>0</v>
      </c>
      <c r="U102" s="52">
        <f t="shared" si="8"/>
        <v>0</v>
      </c>
      <c r="V102" s="212">
        <v>1</v>
      </c>
      <c r="W102" s="196"/>
      <c r="Y102" s="143">
        <f>IF(COUNTIF(D$11:D102,D102)=1,Y101+1,Y101)</f>
        <v>0</v>
      </c>
      <c r="Z102" s="143">
        <f>IF(COUNTIF(E$11:E102,E102)=1,Z101+1,Z101)</f>
        <v>1</v>
      </c>
      <c r="AA102" s="143">
        <f>IF(COUNTIF(F$11:F102,F102)=1,AA101+1,AA101)</f>
        <v>0</v>
      </c>
    </row>
    <row r="103" spans="2:27" ht="14.25">
      <c r="B103" s="144"/>
      <c r="C103" s="33"/>
      <c r="D103" s="34"/>
      <c r="E103" s="41" t="str">
        <f>IFERROR(VLOOKUP($D103,'START - APPLICATION DETAILS'!$C$21:$D$60,2,0),"")</f>
        <v/>
      </c>
      <c r="F103" s="34"/>
      <c r="G103" s="34"/>
      <c r="H103" s="35"/>
      <c r="I103" s="36"/>
      <c r="J103" s="52">
        <f t="shared" si="9"/>
        <v>0</v>
      </c>
      <c r="K103" s="131"/>
      <c r="L103" s="135"/>
      <c r="M103" s="139">
        <f t="shared" si="10"/>
        <v>0</v>
      </c>
      <c r="N103" s="52">
        <f t="shared" si="11"/>
        <v>0</v>
      </c>
      <c r="O103" s="137"/>
      <c r="P103" s="121"/>
      <c r="Q103" s="135"/>
      <c r="R103" s="139">
        <f t="shared" si="12"/>
        <v>0</v>
      </c>
      <c r="S103" s="52">
        <f t="shared" si="13"/>
        <v>0</v>
      </c>
      <c r="T103" s="139">
        <f t="shared" si="14"/>
        <v>0</v>
      </c>
      <c r="U103" s="52">
        <f t="shared" si="8"/>
        <v>0</v>
      </c>
      <c r="V103" s="212">
        <v>1</v>
      </c>
      <c r="W103" s="196"/>
      <c r="Y103" s="143">
        <f>IF(COUNTIF(D$11:D103,D103)=1,Y102+1,Y102)</f>
        <v>0</v>
      </c>
      <c r="Z103" s="143">
        <f>IF(COUNTIF(E$11:E103,E103)=1,Z102+1,Z102)</f>
        <v>1</v>
      </c>
      <c r="AA103" s="143">
        <f>IF(COUNTIF(F$11:F103,F103)=1,AA102+1,AA102)</f>
        <v>0</v>
      </c>
    </row>
    <row r="104" spans="2:27" ht="14.25">
      <c r="B104" s="144"/>
      <c r="C104" s="33"/>
      <c r="D104" s="34"/>
      <c r="E104" s="41" t="str">
        <f>IFERROR(VLOOKUP($D104,'START - APPLICATION DETAILS'!$C$21:$D$60,2,0),"")</f>
        <v/>
      </c>
      <c r="F104" s="34"/>
      <c r="G104" s="34"/>
      <c r="H104" s="35"/>
      <c r="I104" s="36"/>
      <c r="J104" s="52">
        <f t="shared" si="9"/>
        <v>0</v>
      </c>
      <c r="K104" s="131"/>
      <c r="L104" s="135"/>
      <c r="M104" s="139">
        <f t="shared" si="10"/>
        <v>0</v>
      </c>
      <c r="N104" s="52">
        <f t="shared" si="11"/>
        <v>0</v>
      </c>
      <c r="O104" s="137"/>
      <c r="P104" s="121"/>
      <c r="Q104" s="135"/>
      <c r="R104" s="139">
        <f t="shared" si="12"/>
        <v>0</v>
      </c>
      <c r="S104" s="52">
        <f t="shared" si="13"/>
        <v>0</v>
      </c>
      <c r="T104" s="139">
        <f t="shared" si="14"/>
        <v>0</v>
      </c>
      <c r="U104" s="52">
        <f t="shared" si="8"/>
        <v>0</v>
      </c>
      <c r="V104" s="212">
        <v>1</v>
      </c>
      <c r="W104" s="196"/>
      <c r="Y104" s="143">
        <f>IF(COUNTIF(D$11:D104,D104)=1,Y103+1,Y103)</f>
        <v>0</v>
      </c>
      <c r="Z104" s="143">
        <f>IF(COUNTIF(E$11:E104,E104)=1,Z103+1,Z103)</f>
        <v>1</v>
      </c>
      <c r="AA104" s="143">
        <f>IF(COUNTIF(F$11:F104,F104)=1,AA103+1,AA103)</f>
        <v>0</v>
      </c>
    </row>
    <row r="105" spans="2:27" ht="14.25">
      <c r="B105" s="144"/>
      <c r="C105" s="33"/>
      <c r="D105" s="34"/>
      <c r="E105" s="41" t="str">
        <f>IFERROR(VLOOKUP($D105,'START - APPLICATION DETAILS'!$C$21:$D$60,2,0),"")</f>
        <v/>
      </c>
      <c r="F105" s="34"/>
      <c r="G105" s="34"/>
      <c r="H105" s="35"/>
      <c r="I105" s="36"/>
      <c r="J105" s="52">
        <f t="shared" si="9"/>
        <v>0</v>
      </c>
      <c r="K105" s="131"/>
      <c r="L105" s="135"/>
      <c r="M105" s="139">
        <f t="shared" si="10"/>
        <v>0</v>
      </c>
      <c r="N105" s="52">
        <f t="shared" si="11"/>
        <v>0</v>
      </c>
      <c r="O105" s="137"/>
      <c r="P105" s="121"/>
      <c r="Q105" s="135"/>
      <c r="R105" s="139">
        <f t="shared" si="12"/>
        <v>0</v>
      </c>
      <c r="S105" s="52">
        <f t="shared" si="13"/>
        <v>0</v>
      </c>
      <c r="T105" s="139">
        <f t="shared" si="14"/>
        <v>0</v>
      </c>
      <c r="U105" s="52">
        <f t="shared" si="8"/>
        <v>0</v>
      </c>
      <c r="V105" s="212">
        <v>1</v>
      </c>
      <c r="W105" s="196"/>
      <c r="Y105" s="143">
        <f>IF(COUNTIF(D$11:D105,D105)=1,Y104+1,Y104)</f>
        <v>0</v>
      </c>
      <c r="Z105" s="143">
        <f>IF(COUNTIF(E$11:E105,E105)=1,Z104+1,Z104)</f>
        <v>1</v>
      </c>
      <c r="AA105" s="143">
        <f>IF(COUNTIF(F$11:F105,F105)=1,AA104+1,AA104)</f>
        <v>0</v>
      </c>
    </row>
    <row r="106" spans="2:27" ht="14.25">
      <c r="B106" s="144"/>
      <c r="C106" s="33"/>
      <c r="D106" s="34"/>
      <c r="E106" s="41" t="str">
        <f>IFERROR(VLOOKUP($D106,'START - APPLICATION DETAILS'!$C$21:$D$60,2,0),"")</f>
        <v/>
      </c>
      <c r="F106" s="34"/>
      <c r="G106" s="34"/>
      <c r="H106" s="35"/>
      <c r="I106" s="36"/>
      <c r="J106" s="52">
        <f t="shared" si="9"/>
        <v>0</v>
      </c>
      <c r="K106" s="131"/>
      <c r="L106" s="135"/>
      <c r="M106" s="139">
        <f t="shared" si="10"/>
        <v>0</v>
      </c>
      <c r="N106" s="52">
        <f t="shared" si="11"/>
        <v>0</v>
      </c>
      <c r="O106" s="137"/>
      <c r="P106" s="121"/>
      <c r="Q106" s="135"/>
      <c r="R106" s="139">
        <f t="shared" si="12"/>
        <v>0</v>
      </c>
      <c r="S106" s="52">
        <f t="shared" si="13"/>
        <v>0</v>
      </c>
      <c r="T106" s="139">
        <f t="shared" si="14"/>
        <v>0</v>
      </c>
      <c r="U106" s="52">
        <f t="shared" si="8"/>
        <v>0</v>
      </c>
      <c r="V106" s="212">
        <v>1</v>
      </c>
      <c r="W106" s="196"/>
      <c r="Y106" s="143">
        <f>IF(COUNTIF(D$11:D106,D106)=1,Y105+1,Y105)</f>
        <v>0</v>
      </c>
      <c r="Z106" s="143">
        <f>IF(COUNTIF(E$11:E106,E106)=1,Z105+1,Z105)</f>
        <v>1</v>
      </c>
      <c r="AA106" s="143">
        <f>IF(COUNTIF(F$11:F106,F106)=1,AA105+1,AA105)</f>
        <v>0</v>
      </c>
    </row>
    <row r="107" spans="2:27" ht="14.25">
      <c r="B107" s="144"/>
      <c r="C107" s="33"/>
      <c r="D107" s="34"/>
      <c r="E107" s="41" t="str">
        <f>IFERROR(VLOOKUP($D107,'START - APPLICATION DETAILS'!$C$21:$D$60,2,0),"")</f>
        <v/>
      </c>
      <c r="F107" s="34"/>
      <c r="G107" s="34"/>
      <c r="H107" s="35"/>
      <c r="I107" s="36"/>
      <c r="J107" s="52">
        <f t="shared" si="9"/>
        <v>0</v>
      </c>
      <c r="K107" s="131"/>
      <c r="L107" s="135"/>
      <c r="M107" s="139">
        <f t="shared" si="10"/>
        <v>0</v>
      </c>
      <c r="N107" s="52">
        <f t="shared" si="11"/>
        <v>0</v>
      </c>
      <c r="O107" s="137"/>
      <c r="P107" s="121"/>
      <c r="Q107" s="135"/>
      <c r="R107" s="139">
        <f t="shared" si="12"/>
        <v>0</v>
      </c>
      <c r="S107" s="52">
        <f t="shared" si="13"/>
        <v>0</v>
      </c>
      <c r="T107" s="139">
        <f t="shared" si="14"/>
        <v>0</v>
      </c>
      <c r="U107" s="52">
        <f t="shared" si="8"/>
        <v>0</v>
      </c>
      <c r="V107" s="212">
        <v>1</v>
      </c>
      <c r="W107" s="196"/>
      <c r="Y107" s="143">
        <f>IF(COUNTIF(D$11:D107,D107)=1,Y106+1,Y106)</f>
        <v>0</v>
      </c>
      <c r="Z107" s="143">
        <f>IF(COUNTIF(E$11:E107,E107)=1,Z106+1,Z106)</f>
        <v>1</v>
      </c>
      <c r="AA107" s="143">
        <f>IF(COUNTIF(F$11:F107,F107)=1,AA106+1,AA106)</f>
        <v>0</v>
      </c>
    </row>
    <row r="108" spans="2:27" ht="14.25">
      <c r="B108" s="144"/>
      <c r="C108" s="33"/>
      <c r="D108" s="34"/>
      <c r="E108" s="41" t="str">
        <f>IFERROR(VLOOKUP($D108,'START - APPLICATION DETAILS'!$C$21:$D$60,2,0),"")</f>
        <v/>
      </c>
      <c r="F108" s="34"/>
      <c r="G108" s="34"/>
      <c r="H108" s="35"/>
      <c r="I108" s="36"/>
      <c r="J108" s="52">
        <f t="shared" si="9"/>
        <v>0</v>
      </c>
      <c r="K108" s="131"/>
      <c r="L108" s="135"/>
      <c r="M108" s="139">
        <f t="shared" si="10"/>
        <v>0</v>
      </c>
      <c r="N108" s="52">
        <f t="shared" si="11"/>
        <v>0</v>
      </c>
      <c r="O108" s="137"/>
      <c r="P108" s="121"/>
      <c r="Q108" s="135"/>
      <c r="R108" s="139">
        <f t="shared" si="12"/>
        <v>0</v>
      </c>
      <c r="S108" s="52">
        <f t="shared" si="13"/>
        <v>0</v>
      </c>
      <c r="T108" s="139">
        <f t="shared" si="14"/>
        <v>0</v>
      </c>
      <c r="U108" s="52">
        <f t="shared" si="8"/>
        <v>0</v>
      </c>
      <c r="V108" s="212">
        <v>1</v>
      </c>
      <c r="W108" s="196"/>
      <c r="Y108" s="143">
        <f>IF(COUNTIF(D$11:D108,D108)=1,Y107+1,Y107)</f>
        <v>0</v>
      </c>
      <c r="Z108" s="143">
        <f>IF(COUNTIF(E$11:E108,E108)=1,Z107+1,Z107)</f>
        <v>1</v>
      </c>
      <c r="AA108" s="143">
        <f>IF(COUNTIF(F$11:F108,F108)=1,AA107+1,AA107)</f>
        <v>0</v>
      </c>
    </row>
    <row r="109" spans="2:27" ht="14.25">
      <c r="B109" s="144"/>
      <c r="C109" s="33"/>
      <c r="D109" s="34"/>
      <c r="E109" s="41" t="str">
        <f>IFERROR(VLOOKUP($D109,'START - APPLICATION DETAILS'!$C$21:$D$60,2,0),"")</f>
        <v/>
      </c>
      <c r="F109" s="34"/>
      <c r="G109" s="34"/>
      <c r="H109" s="35"/>
      <c r="I109" s="36"/>
      <c r="J109" s="52">
        <f t="shared" si="9"/>
        <v>0</v>
      </c>
      <c r="K109" s="131"/>
      <c r="L109" s="135"/>
      <c r="M109" s="139">
        <f t="shared" si="10"/>
        <v>0</v>
      </c>
      <c r="N109" s="52">
        <f t="shared" si="11"/>
        <v>0</v>
      </c>
      <c r="O109" s="137"/>
      <c r="P109" s="121"/>
      <c r="Q109" s="135"/>
      <c r="R109" s="139">
        <f t="shared" si="12"/>
        <v>0</v>
      </c>
      <c r="S109" s="52">
        <f t="shared" si="13"/>
        <v>0</v>
      </c>
      <c r="T109" s="139">
        <f t="shared" si="14"/>
        <v>0</v>
      </c>
      <c r="U109" s="52">
        <f t="shared" si="8"/>
        <v>0</v>
      </c>
      <c r="V109" s="212">
        <v>1</v>
      </c>
      <c r="W109" s="196"/>
      <c r="Y109" s="143">
        <f>IF(COUNTIF(D$11:D109,D109)=1,Y108+1,Y108)</f>
        <v>0</v>
      </c>
      <c r="Z109" s="143">
        <f>IF(COUNTIF(E$11:E109,E109)=1,Z108+1,Z108)</f>
        <v>1</v>
      </c>
      <c r="AA109" s="143">
        <f>IF(COUNTIF(F$11:F109,F109)=1,AA108+1,AA108)</f>
        <v>0</v>
      </c>
    </row>
    <row r="110" spans="2:27" ht="14.25">
      <c r="B110" s="144"/>
      <c r="C110" s="33"/>
      <c r="D110" s="34"/>
      <c r="E110" s="41" t="str">
        <f>IFERROR(VLOOKUP($D110,'START - APPLICATION DETAILS'!$C$21:$D$60,2,0),"")</f>
        <v/>
      </c>
      <c r="F110" s="34"/>
      <c r="G110" s="34"/>
      <c r="H110" s="35"/>
      <c r="I110" s="36"/>
      <c r="J110" s="52">
        <f t="shared" si="9"/>
        <v>0</v>
      </c>
      <c r="K110" s="131"/>
      <c r="L110" s="135"/>
      <c r="M110" s="139">
        <f t="shared" si="10"/>
        <v>0</v>
      </c>
      <c r="N110" s="52">
        <f t="shared" si="11"/>
        <v>0</v>
      </c>
      <c r="O110" s="137"/>
      <c r="P110" s="121"/>
      <c r="Q110" s="135"/>
      <c r="R110" s="139">
        <f t="shared" si="12"/>
        <v>0</v>
      </c>
      <c r="S110" s="52">
        <f t="shared" si="13"/>
        <v>0</v>
      </c>
      <c r="T110" s="139">
        <f t="shared" si="14"/>
        <v>0</v>
      </c>
      <c r="U110" s="52">
        <f t="shared" si="8"/>
        <v>0</v>
      </c>
      <c r="V110" s="212">
        <v>1</v>
      </c>
      <c r="W110" s="196"/>
      <c r="Y110" s="143">
        <f>IF(COUNTIF(D$11:D110,D110)=1,Y109+1,Y109)</f>
        <v>0</v>
      </c>
      <c r="Z110" s="143">
        <f>IF(COUNTIF(E$11:E110,E110)=1,Z109+1,Z109)</f>
        <v>1</v>
      </c>
      <c r="AA110" s="143">
        <f>IF(COUNTIF(F$11:F110,F110)=1,AA109+1,AA109)</f>
        <v>0</v>
      </c>
    </row>
    <row r="111" spans="2:27" ht="14.25">
      <c r="B111" s="144"/>
      <c r="C111" s="33"/>
      <c r="D111" s="34"/>
      <c r="E111" s="41" t="str">
        <f>IFERROR(VLOOKUP($D111,'START - APPLICATION DETAILS'!$C$21:$D$60,2,0),"")</f>
        <v/>
      </c>
      <c r="F111" s="34"/>
      <c r="G111" s="34"/>
      <c r="H111" s="35"/>
      <c r="I111" s="36"/>
      <c r="J111" s="52">
        <f t="shared" si="9"/>
        <v>0</v>
      </c>
      <c r="K111" s="131"/>
      <c r="L111" s="135"/>
      <c r="M111" s="139">
        <f t="shared" si="10"/>
        <v>0</v>
      </c>
      <c r="N111" s="52">
        <f t="shared" si="11"/>
        <v>0</v>
      </c>
      <c r="O111" s="137"/>
      <c r="P111" s="121"/>
      <c r="Q111" s="135"/>
      <c r="R111" s="139">
        <f t="shared" si="12"/>
        <v>0</v>
      </c>
      <c r="S111" s="52">
        <f t="shared" si="13"/>
        <v>0</v>
      </c>
      <c r="T111" s="139">
        <f t="shared" si="14"/>
        <v>0</v>
      </c>
      <c r="U111" s="52">
        <f t="shared" si="8"/>
        <v>0</v>
      </c>
      <c r="V111" s="212">
        <v>1</v>
      </c>
      <c r="W111" s="196"/>
      <c r="Y111" s="143">
        <f>IF(COUNTIF(D$11:D111,D111)=1,Y110+1,Y110)</f>
        <v>0</v>
      </c>
      <c r="Z111" s="143">
        <f>IF(COUNTIF(E$11:E111,E111)=1,Z110+1,Z110)</f>
        <v>1</v>
      </c>
      <c r="AA111" s="143">
        <f>IF(COUNTIF(F$11:F111,F111)=1,AA110+1,AA110)</f>
        <v>0</v>
      </c>
    </row>
    <row r="112" spans="2:27" ht="15" thickBot="1">
      <c r="B112" s="144"/>
      <c r="C112" s="33"/>
      <c r="D112" s="34"/>
      <c r="E112" s="41" t="str">
        <f>IFERROR(VLOOKUP($D112,'START - APPLICATION DETAILS'!$C$21:$D$60,2,0),"")</f>
        <v/>
      </c>
      <c r="F112" s="34"/>
      <c r="G112" s="34"/>
      <c r="H112" s="35"/>
      <c r="I112" s="36"/>
      <c r="J112" s="52">
        <f t="shared" si="9"/>
        <v>0</v>
      </c>
      <c r="K112" s="131"/>
      <c r="L112" s="135"/>
      <c r="M112" s="139">
        <f t="shared" si="10"/>
        <v>0</v>
      </c>
      <c r="N112" s="52">
        <f t="shared" si="11"/>
        <v>0</v>
      </c>
      <c r="O112" s="137"/>
      <c r="P112" s="121"/>
      <c r="Q112" s="135"/>
      <c r="R112" s="139">
        <f t="shared" si="12"/>
        <v>0</v>
      </c>
      <c r="S112" s="52">
        <f t="shared" si="13"/>
        <v>0</v>
      </c>
      <c r="T112" s="139">
        <f t="shared" si="14"/>
        <v>0</v>
      </c>
      <c r="U112" s="52">
        <f t="shared" si="8"/>
        <v>0</v>
      </c>
      <c r="V112" s="212">
        <v>1</v>
      </c>
      <c r="W112" s="196"/>
      <c r="Y112" s="143">
        <f>IF(COUNTIF(D$11:D112,D112)=1,Y111+1,Y111)</f>
        <v>0</v>
      </c>
      <c r="Z112" s="143">
        <f>IF(COUNTIF(E$11:E112,E112)=1,Z111+1,Z111)</f>
        <v>1</v>
      </c>
      <c r="AA112" s="143">
        <f>IF(COUNTIF(F$11:F112,F112)=1,AA111+1,AA111)</f>
        <v>0</v>
      </c>
    </row>
    <row r="113" spans="2:38" ht="15" thickBot="1">
      <c r="B113" s="144"/>
      <c r="C113" s="125"/>
      <c r="D113" s="126"/>
      <c r="E113" s="126"/>
      <c r="F113" s="126"/>
      <c r="G113" s="126"/>
      <c r="H113" s="127">
        <f>SUM(H11:H112)</f>
        <v>0</v>
      </c>
      <c r="I113" s="128">
        <f>SUM(I11:I112)</f>
        <v>0</v>
      </c>
      <c r="J113" s="134">
        <f>SUM(J11:J112)</f>
        <v>0</v>
      </c>
      <c r="K113" s="132"/>
      <c r="L113" s="136"/>
      <c r="M113" s="140">
        <f>SUM(M11:M112)</f>
        <v>0</v>
      </c>
      <c r="N113" s="134">
        <f t="shared" ref="N113" si="15">SUM(N11:N112)</f>
        <v>0</v>
      </c>
      <c r="O113" s="138"/>
      <c r="P113" s="129"/>
      <c r="Q113" s="136"/>
      <c r="R113" s="140">
        <f>SUM(R11:R112)</f>
        <v>0</v>
      </c>
      <c r="S113" s="134">
        <f t="shared" ref="S113" si="16">SUM(S11:S112)</f>
        <v>0</v>
      </c>
      <c r="T113" s="140">
        <f>SUM(T11:T112)</f>
        <v>0</v>
      </c>
      <c r="U113" s="134">
        <f t="shared" ref="U113" si="17">SUM(U11:U112)</f>
        <v>0</v>
      </c>
      <c r="V113" s="124"/>
      <c r="W113" s="196"/>
      <c r="Y113" s="89">
        <f t="shared" ref="Y113" si="18">SUM(Y12:Y112)</f>
        <v>0</v>
      </c>
      <c r="Z113" s="88"/>
      <c r="AA113" s="38"/>
      <c r="AB113" s="38"/>
      <c r="AC113" s="100">
        <f t="shared" ref="AC113:AD113" si="19">SUM(AC12:AC112)</f>
        <v>0</v>
      </c>
      <c r="AD113" s="89">
        <f t="shared" si="19"/>
        <v>0</v>
      </c>
      <c r="AE113" s="88"/>
      <c r="AF113" s="38"/>
      <c r="AG113" s="38"/>
      <c r="AH113" s="100">
        <f t="shared" ref="AH113:AK113" si="20">SUM(AH12:AH112)</f>
        <v>0</v>
      </c>
      <c r="AI113" s="89">
        <f t="shared" si="20"/>
        <v>0</v>
      </c>
      <c r="AJ113" s="101">
        <f t="shared" si="20"/>
        <v>0</v>
      </c>
      <c r="AK113" s="90">
        <f t="shared" si="20"/>
        <v>0</v>
      </c>
      <c r="AL113" s="196"/>
    </row>
    <row r="114" spans="2:38" ht="7.5" customHeight="1">
      <c r="B114" s="144"/>
      <c r="C114" s="211"/>
      <c r="D114" s="144"/>
      <c r="E114" s="211"/>
      <c r="F114" s="144"/>
      <c r="G114" s="144"/>
      <c r="H114" s="144"/>
      <c r="I114" s="144"/>
      <c r="J114" s="144"/>
      <c r="K114" s="144"/>
      <c r="L114" s="144"/>
      <c r="M114" s="144"/>
      <c r="N114" s="144"/>
      <c r="O114" s="144"/>
      <c r="P114" s="144"/>
      <c r="Q114" s="144"/>
      <c r="R114" s="144"/>
      <c r="S114" s="144"/>
      <c r="T114" s="144"/>
      <c r="U114" s="144"/>
      <c r="V114" s="144"/>
      <c r="W114" s="196"/>
    </row>
    <row r="115" spans="2:38" ht="7.5" customHeight="1">
      <c r="C115" s="210"/>
      <c r="E115" s="210"/>
    </row>
    <row r="116" spans="2:38" ht="15.75" hidden="1" customHeight="1" thickBot="1">
      <c r="C116" s="210"/>
      <c r="E116" s="210"/>
    </row>
    <row r="117" spans="2:38" ht="15.75" hidden="1" customHeight="1" thickBot="1">
      <c r="C117" s="16" t="s">
        <v>48</v>
      </c>
      <c r="D117" s="16" t="s">
        <v>63</v>
      </c>
      <c r="E117" s="213" t="s">
        <v>80</v>
      </c>
    </row>
    <row r="118" spans="2:38" ht="14.25" hidden="1">
      <c r="C118" s="97"/>
      <c r="D118" s="97"/>
      <c r="E118" s="210"/>
    </row>
    <row r="119" spans="2:38" ht="14.25" hidden="1">
      <c r="C119" s="210" t="s">
        <v>34</v>
      </c>
      <c r="D119" s="143" t="s">
        <v>34</v>
      </c>
      <c r="E119" s="143" t="s">
        <v>35</v>
      </c>
    </row>
    <row r="120" spans="2:38" ht="14.25" hidden="1">
      <c r="C120" s="210" t="s">
        <v>81</v>
      </c>
      <c r="D120" s="143" t="s">
        <v>82</v>
      </c>
      <c r="E120" s="210" t="str">
        <f>IF('START - APPLICATION DETAILS'!C21="","",'START - APPLICATION DETAILS'!C21)</f>
        <v/>
      </c>
    </row>
    <row r="121" spans="2:38" ht="14.25" hidden="1">
      <c r="C121" s="210" t="s">
        <v>83</v>
      </c>
      <c r="D121" s="143" t="s">
        <v>84</v>
      </c>
      <c r="E121" s="210" t="str">
        <f>IF('START - APPLICATION DETAILS'!C22="","",'START - APPLICATION DETAILS'!C22)</f>
        <v/>
      </c>
    </row>
    <row r="122" spans="2:38" ht="14.25" hidden="1">
      <c r="C122" s="210" t="s">
        <v>7</v>
      </c>
      <c r="D122" s="143" t="s">
        <v>85</v>
      </c>
      <c r="E122" s="210" t="str">
        <f>IF('START - APPLICATION DETAILS'!C23="","",'START - APPLICATION DETAILS'!C23)</f>
        <v/>
      </c>
    </row>
    <row r="123" spans="2:38" ht="14.25" hidden="1">
      <c r="C123" s="210"/>
      <c r="D123" s="143" t="s">
        <v>86</v>
      </c>
      <c r="E123" s="210" t="str">
        <f>IF('START - APPLICATION DETAILS'!C24="","",'START - APPLICATION DETAILS'!C24)</f>
        <v/>
      </c>
    </row>
    <row r="124" spans="2:38" ht="14.25" hidden="1">
      <c r="C124" s="210"/>
      <c r="D124" s="143" t="s">
        <v>87</v>
      </c>
      <c r="E124" s="210" t="str">
        <f>IF('START - APPLICATION DETAILS'!C25="","",'START - APPLICATION DETAILS'!C25)</f>
        <v/>
      </c>
    </row>
    <row r="125" spans="2:38" ht="14.25" hidden="1">
      <c r="C125" s="210"/>
      <c r="D125" s="143" t="s">
        <v>88</v>
      </c>
      <c r="E125" s="210" t="str">
        <f>IF('START - APPLICATION DETAILS'!C26="","",'START - APPLICATION DETAILS'!C26)</f>
        <v/>
      </c>
    </row>
    <row r="126" spans="2:38" ht="14.25" hidden="1">
      <c r="C126" s="210"/>
      <c r="D126" s="143" t="s">
        <v>89</v>
      </c>
      <c r="E126" s="210" t="str">
        <f>IF('START - APPLICATION DETAILS'!C27="","",'START - APPLICATION DETAILS'!C27)</f>
        <v/>
      </c>
    </row>
    <row r="127" spans="2:38" ht="14.25" hidden="1">
      <c r="C127" s="210"/>
      <c r="D127" s="143" t="s">
        <v>90</v>
      </c>
      <c r="E127" s="210" t="str">
        <f>IF('START - APPLICATION DETAILS'!C28="","",'START - APPLICATION DETAILS'!C28)</f>
        <v/>
      </c>
    </row>
    <row r="128" spans="2:38" ht="14.25" hidden="1">
      <c r="C128" s="210"/>
      <c r="D128" s="143" t="s">
        <v>91</v>
      </c>
      <c r="E128" s="210" t="str">
        <f>IF('START - APPLICATION DETAILS'!C29="","",'START - APPLICATION DETAILS'!C29)</f>
        <v/>
      </c>
    </row>
    <row r="129" spans="3:5" ht="14.25" hidden="1">
      <c r="C129" s="210"/>
      <c r="D129" s="143" t="s">
        <v>92</v>
      </c>
      <c r="E129" s="210" t="str">
        <f>IF('START - APPLICATION DETAILS'!C30="","",'START - APPLICATION DETAILS'!C30)</f>
        <v/>
      </c>
    </row>
    <row r="130" spans="3:5" ht="14.25" hidden="1">
      <c r="C130" s="210"/>
      <c r="D130" s="143" t="s">
        <v>93</v>
      </c>
      <c r="E130" s="210" t="str">
        <f>IF('START - APPLICATION DETAILS'!C31="","",'START - APPLICATION DETAILS'!C31)</f>
        <v/>
      </c>
    </row>
    <row r="131" spans="3:5" ht="14.25" hidden="1">
      <c r="C131" s="210"/>
      <c r="D131" s="143" t="s">
        <v>94</v>
      </c>
      <c r="E131" s="210" t="str">
        <f>IF('START - APPLICATION DETAILS'!C32="","",'START - APPLICATION DETAILS'!C32)</f>
        <v/>
      </c>
    </row>
    <row r="132" spans="3:5" ht="14.25" hidden="1">
      <c r="C132" s="210"/>
      <c r="D132" s="143" t="s">
        <v>95</v>
      </c>
      <c r="E132" s="210" t="str">
        <f>IF('START - APPLICATION DETAILS'!C33="","",'START - APPLICATION DETAILS'!C33)</f>
        <v/>
      </c>
    </row>
    <row r="133" spans="3:5" ht="14.25" hidden="1">
      <c r="C133" s="210"/>
      <c r="D133" s="143" t="s">
        <v>96</v>
      </c>
      <c r="E133" s="210" t="str">
        <f>IF('START - APPLICATION DETAILS'!C34="","",'START - APPLICATION DETAILS'!C34)</f>
        <v/>
      </c>
    </row>
    <row r="134" spans="3:5" ht="14.25" hidden="1">
      <c r="C134" s="210"/>
      <c r="D134" s="143" t="s">
        <v>97</v>
      </c>
      <c r="E134" s="210" t="str">
        <f>IF('START - APPLICATION DETAILS'!C35="","",'START - APPLICATION DETAILS'!C35)</f>
        <v/>
      </c>
    </row>
    <row r="135" spans="3:5" ht="14.25" hidden="1">
      <c r="C135" s="210"/>
      <c r="D135" s="143" t="s">
        <v>98</v>
      </c>
      <c r="E135" s="210" t="str">
        <f>IF('START - APPLICATION DETAILS'!C36="","",'START - APPLICATION DETAILS'!C36)</f>
        <v/>
      </c>
    </row>
    <row r="136" spans="3:5" ht="14.25" hidden="1">
      <c r="C136" s="210"/>
      <c r="D136" s="143" t="s">
        <v>99</v>
      </c>
      <c r="E136" s="210" t="str">
        <f>IF('START - APPLICATION DETAILS'!C37="","",'START - APPLICATION DETAILS'!C37)</f>
        <v/>
      </c>
    </row>
    <row r="137" spans="3:5" ht="14.25" hidden="1">
      <c r="C137" s="210"/>
      <c r="D137" s="143" t="s">
        <v>100</v>
      </c>
      <c r="E137" s="210" t="str">
        <f>IF('START - APPLICATION DETAILS'!C38="","",'START - APPLICATION DETAILS'!C38)</f>
        <v/>
      </c>
    </row>
    <row r="138" spans="3:5" ht="14.25" hidden="1">
      <c r="C138" s="210"/>
      <c r="D138" s="143" t="s">
        <v>101</v>
      </c>
      <c r="E138" s="210" t="str">
        <f>IF('START - APPLICATION DETAILS'!C39="","",'START - APPLICATION DETAILS'!C39)</f>
        <v/>
      </c>
    </row>
    <row r="139" spans="3:5" ht="14.25" hidden="1">
      <c r="C139" s="210"/>
      <c r="D139" s="143" t="s">
        <v>102</v>
      </c>
      <c r="E139" s="210" t="str">
        <f>IF('START - APPLICATION DETAILS'!C40="","",'START - APPLICATION DETAILS'!C40)</f>
        <v/>
      </c>
    </row>
    <row r="140" spans="3:5" ht="14.25" hidden="1">
      <c r="C140" s="210"/>
      <c r="D140" s="143" t="s">
        <v>103</v>
      </c>
      <c r="E140" s="210" t="str">
        <f>IF('START - APPLICATION DETAILS'!C41="","",'START - APPLICATION DETAILS'!C41)</f>
        <v/>
      </c>
    </row>
    <row r="141" spans="3:5" ht="14.25" hidden="1">
      <c r="C141" s="210"/>
      <c r="D141" s="143" t="s">
        <v>104</v>
      </c>
      <c r="E141" s="210" t="str">
        <f>IF('START - APPLICATION DETAILS'!C42="","",'START - APPLICATION DETAILS'!C42)</f>
        <v/>
      </c>
    </row>
    <row r="142" spans="3:5" ht="14.25" hidden="1">
      <c r="C142" s="210"/>
      <c r="D142" s="143" t="s">
        <v>105</v>
      </c>
      <c r="E142" s="210" t="str">
        <f>IF('START - APPLICATION DETAILS'!C43="","",'START - APPLICATION DETAILS'!C43)</f>
        <v/>
      </c>
    </row>
    <row r="143" spans="3:5" ht="14.25" hidden="1">
      <c r="C143" s="210"/>
      <c r="D143" s="143" t="s">
        <v>106</v>
      </c>
      <c r="E143" s="210" t="str">
        <f>IF('START - APPLICATION DETAILS'!C44="","",'START - APPLICATION DETAILS'!C44)</f>
        <v/>
      </c>
    </row>
    <row r="144" spans="3:5" ht="14.25" hidden="1">
      <c r="C144" s="210"/>
      <c r="D144" s="143" t="s">
        <v>107</v>
      </c>
      <c r="E144" s="210" t="str">
        <f>IF('START - APPLICATION DETAILS'!C45="","",'START - APPLICATION DETAILS'!C45)</f>
        <v/>
      </c>
    </row>
    <row r="145" spans="3:5" ht="14.25" hidden="1">
      <c r="C145" s="210"/>
      <c r="D145" s="143" t="s">
        <v>108</v>
      </c>
      <c r="E145" s="210" t="str">
        <f>IF('START - APPLICATION DETAILS'!C46="","",'START - APPLICATION DETAILS'!C46)</f>
        <v/>
      </c>
    </row>
    <row r="146" spans="3:5" ht="14.25" hidden="1">
      <c r="C146" s="210"/>
      <c r="D146" s="143" t="s">
        <v>109</v>
      </c>
      <c r="E146" s="210" t="str">
        <f>IF('START - APPLICATION DETAILS'!C47="","",'START - APPLICATION DETAILS'!C47)</f>
        <v/>
      </c>
    </row>
    <row r="147" spans="3:5" ht="14.25" hidden="1">
      <c r="C147" s="210"/>
      <c r="D147" s="143" t="s">
        <v>110</v>
      </c>
      <c r="E147" s="210" t="str">
        <f>IF('START - APPLICATION DETAILS'!C48="","",'START - APPLICATION DETAILS'!C48)</f>
        <v/>
      </c>
    </row>
    <row r="148" spans="3:5" ht="14.25" hidden="1">
      <c r="C148" s="210"/>
      <c r="E148" s="210" t="str">
        <f>IF('START - APPLICATION DETAILS'!C49="","",'START - APPLICATION DETAILS'!C49)</f>
        <v/>
      </c>
    </row>
    <row r="149" spans="3:5" ht="14.25" hidden="1">
      <c r="C149" s="210"/>
      <c r="E149" s="210" t="str">
        <f>IF('START - APPLICATION DETAILS'!C50="","",'START - APPLICATION DETAILS'!C50)</f>
        <v/>
      </c>
    </row>
    <row r="150" spans="3:5" ht="14.25" hidden="1">
      <c r="C150" s="210"/>
      <c r="E150" s="210" t="str">
        <f>IF('START - APPLICATION DETAILS'!C51="","",'START - APPLICATION DETAILS'!C51)</f>
        <v/>
      </c>
    </row>
    <row r="151" spans="3:5" ht="14.25" hidden="1">
      <c r="C151" s="210"/>
      <c r="E151" s="210" t="str">
        <f>IF('START - APPLICATION DETAILS'!C52="","",'START - APPLICATION DETAILS'!C52)</f>
        <v/>
      </c>
    </row>
    <row r="152" spans="3:5" ht="14.25" hidden="1">
      <c r="C152" s="210"/>
      <c r="E152" s="210" t="str">
        <f>IF('START - APPLICATION DETAILS'!C53="","",'START - APPLICATION DETAILS'!C53)</f>
        <v/>
      </c>
    </row>
    <row r="153" spans="3:5" ht="14.25" hidden="1">
      <c r="C153" s="210"/>
      <c r="E153" s="210" t="str">
        <f>IF('START - APPLICATION DETAILS'!C54="","",'START - APPLICATION DETAILS'!C54)</f>
        <v/>
      </c>
    </row>
    <row r="154" spans="3:5" ht="14.25" hidden="1">
      <c r="C154" s="210"/>
      <c r="E154" s="210" t="str">
        <f>IF('START - APPLICATION DETAILS'!C55="","",'START - APPLICATION DETAILS'!C55)</f>
        <v/>
      </c>
    </row>
    <row r="155" spans="3:5" ht="14.25" hidden="1">
      <c r="C155" s="210"/>
      <c r="E155" s="210" t="str">
        <f>IF('START - APPLICATION DETAILS'!C56="","",'START - APPLICATION DETAILS'!C56)</f>
        <v/>
      </c>
    </row>
    <row r="156" spans="3:5" ht="14.25" hidden="1">
      <c r="C156" s="210"/>
      <c r="E156" s="210" t="str">
        <f>IF('START - APPLICATION DETAILS'!C57="","",'START - APPLICATION DETAILS'!C57)</f>
        <v/>
      </c>
    </row>
    <row r="157" spans="3:5" ht="14.25" hidden="1">
      <c r="C157" s="210"/>
      <c r="E157" s="210" t="str">
        <f>IF('START - APPLICATION DETAILS'!C58="","",'START - APPLICATION DETAILS'!C58)</f>
        <v/>
      </c>
    </row>
    <row r="158" spans="3:5" ht="14.25" hidden="1">
      <c r="C158" s="210"/>
      <c r="E158" s="210" t="str">
        <f>IF('START - APPLICATION DETAILS'!C59="","",'START - APPLICATION DETAILS'!C59)</f>
        <v/>
      </c>
    </row>
    <row r="159" spans="3:5" ht="14.25" hidden="1">
      <c r="C159" s="210"/>
      <c r="E159" s="210" t="str">
        <f>IF('START - APPLICATION DETAILS'!C60="","",'START - APPLICATION DETAILS'!C60)</f>
        <v/>
      </c>
    </row>
    <row r="160" spans="3:5" ht="14.25" hidden="1">
      <c r="C160" s="210"/>
      <c r="E160" s="210" t="str">
        <f>IF('START - APPLICATION DETAILS'!C61="","",'START - APPLICATION DETAILS'!C61)</f>
        <v/>
      </c>
    </row>
    <row r="161" spans="3:5" ht="14.25" hidden="1">
      <c r="C161" s="210"/>
      <c r="E161" s="210"/>
    </row>
    <row r="162" spans="3:5" ht="14.25" hidden="1">
      <c r="C162" s="210"/>
      <c r="E162" s="210"/>
    </row>
    <row r="163" spans="3:5" ht="14.25" hidden="1">
      <c r="C163" s="210"/>
      <c r="E163" s="210"/>
    </row>
    <row r="164" spans="3:5" ht="14.25" hidden="1">
      <c r="C164" s="210"/>
      <c r="E164" s="210"/>
    </row>
    <row r="165" spans="3:5" ht="14.25" hidden="1">
      <c r="C165" s="210"/>
      <c r="E165" s="210"/>
    </row>
    <row r="166" spans="3:5" ht="14.25" hidden="1">
      <c r="C166" s="210"/>
      <c r="E166" s="210"/>
    </row>
    <row r="167" spans="3:5" ht="14.25" hidden="1">
      <c r="C167" s="210"/>
      <c r="E167" s="210"/>
    </row>
    <row r="168" spans="3:5" ht="14.25" hidden="1">
      <c r="C168" s="210"/>
      <c r="E168" s="210"/>
    </row>
    <row r="169" spans="3:5" ht="14.25" hidden="1">
      <c r="C169" s="210"/>
      <c r="E169" s="210"/>
    </row>
    <row r="170" spans="3:5" ht="14.25" hidden="1">
      <c r="C170" s="210"/>
      <c r="E170" s="210"/>
    </row>
    <row r="171" spans="3:5" ht="14.25" hidden="1">
      <c r="C171" s="210"/>
      <c r="E171" s="210"/>
    </row>
    <row r="172" spans="3:5" ht="14.25" hidden="1">
      <c r="C172" s="210"/>
      <c r="E172" s="210"/>
    </row>
    <row r="173" spans="3:5" ht="14.25" hidden="1">
      <c r="C173" s="210"/>
      <c r="E173" s="210"/>
    </row>
    <row r="174" spans="3:5" ht="14.25" hidden="1">
      <c r="C174" s="210"/>
      <c r="E174" s="210"/>
    </row>
    <row r="175" spans="3:5" ht="14.25" hidden="1">
      <c r="C175" s="210"/>
      <c r="E175" s="210"/>
    </row>
    <row r="176" spans="3:5" ht="14.25" hidden="1">
      <c r="C176" s="210"/>
      <c r="E176" s="210"/>
    </row>
    <row r="177" spans="3:5" ht="14.25" hidden="1">
      <c r="C177" s="210"/>
      <c r="E177" s="210"/>
    </row>
    <row r="178" spans="3:5" ht="14.25" hidden="1">
      <c r="C178" s="210"/>
      <c r="E178" s="210"/>
    </row>
    <row r="179" spans="3:5" ht="14.25" hidden="1">
      <c r="C179" s="210"/>
      <c r="E179" s="210"/>
    </row>
    <row r="180" spans="3:5" ht="14.25" hidden="1">
      <c r="C180" s="210"/>
      <c r="E180" s="210"/>
    </row>
    <row r="181" spans="3:5" ht="14.25" hidden="1">
      <c r="C181" s="210"/>
      <c r="E181" s="210"/>
    </row>
    <row r="182" spans="3:5" ht="14.25" hidden="1">
      <c r="C182" s="210"/>
      <c r="E182" s="210"/>
    </row>
    <row r="183" spans="3:5" ht="14.25" hidden="1">
      <c r="C183" s="210"/>
      <c r="E183" s="210"/>
    </row>
    <row r="184" spans="3:5" ht="14.25" hidden="1">
      <c r="C184" s="210"/>
      <c r="E184" s="210"/>
    </row>
    <row r="185" spans="3:5" ht="14.25" hidden="1">
      <c r="C185" s="210"/>
      <c r="E185" s="210"/>
    </row>
    <row r="186" spans="3:5" ht="14.25" hidden="1">
      <c r="C186" s="210"/>
      <c r="E186" s="210"/>
    </row>
    <row r="187" spans="3:5" ht="14.25" hidden="1">
      <c r="C187" s="210"/>
      <c r="E187" s="210"/>
    </row>
    <row r="188" spans="3:5" ht="14.25" hidden="1">
      <c r="C188" s="210"/>
      <c r="E188" s="210"/>
    </row>
    <row r="189" spans="3:5" ht="14.25" hidden="1">
      <c r="C189" s="210"/>
      <c r="E189" s="210"/>
    </row>
    <row r="190" spans="3:5" ht="14.25" hidden="1">
      <c r="C190" s="210"/>
      <c r="E190" s="210"/>
    </row>
    <row r="191" spans="3:5" ht="14.25" hidden="1">
      <c r="C191" s="210"/>
      <c r="E191" s="210"/>
    </row>
    <row r="192" spans="3:5" ht="14.25" hidden="1">
      <c r="C192" s="210"/>
      <c r="E192" s="210"/>
    </row>
    <row r="193" spans="3:5" ht="14.25" hidden="1">
      <c r="C193" s="210"/>
      <c r="E193" s="210"/>
    </row>
    <row r="194" spans="3:5" ht="14.25" hidden="1">
      <c r="C194" s="210"/>
      <c r="E194" s="210"/>
    </row>
    <row r="195" spans="3:5" ht="14.25" hidden="1">
      <c r="C195" s="210"/>
      <c r="E195" s="210"/>
    </row>
    <row r="196" spans="3:5" ht="14.25" hidden="1">
      <c r="C196" s="210"/>
      <c r="E196" s="210"/>
    </row>
    <row r="197" spans="3:5" ht="14.25" hidden="1">
      <c r="C197" s="210"/>
      <c r="E197" s="210"/>
    </row>
    <row r="198" spans="3:5" ht="14.25" hidden="1">
      <c r="C198" s="210"/>
      <c r="E198" s="210"/>
    </row>
    <row r="199" spans="3:5" ht="14.25" hidden="1">
      <c r="C199" s="210"/>
      <c r="E199" s="210"/>
    </row>
    <row r="200" spans="3:5" ht="14.25" hidden="1">
      <c r="C200" s="210"/>
      <c r="E200" s="210"/>
    </row>
    <row r="201" spans="3:5" ht="14.25" hidden="1">
      <c r="C201" s="210"/>
      <c r="E201" s="210"/>
    </row>
    <row r="202" spans="3:5" ht="14.25" hidden="1">
      <c r="C202" s="210"/>
      <c r="E202" s="210"/>
    </row>
    <row r="203" spans="3:5" ht="14.25" hidden="1">
      <c r="C203" s="210"/>
      <c r="E203" s="210"/>
    </row>
    <row r="204" spans="3:5" ht="14.25" hidden="1">
      <c r="C204" s="210"/>
      <c r="E204" s="210"/>
    </row>
    <row r="205" spans="3:5" ht="14.25" hidden="1">
      <c r="C205" s="210"/>
      <c r="E205" s="210"/>
    </row>
    <row r="206" spans="3:5" ht="14.25" hidden="1">
      <c r="C206" s="210"/>
      <c r="E206" s="210"/>
    </row>
    <row r="207" spans="3:5" ht="14.25" hidden="1">
      <c r="C207" s="210"/>
      <c r="E207" s="210"/>
    </row>
    <row r="208" spans="3:5" ht="14.25" hidden="1">
      <c r="C208" s="210"/>
      <c r="E208" s="210"/>
    </row>
    <row r="209" spans="3:5" ht="14.25" hidden="1">
      <c r="C209" s="210"/>
      <c r="E209" s="210"/>
    </row>
    <row r="210" spans="3:5" ht="14.25" hidden="1">
      <c r="C210" s="210"/>
      <c r="E210" s="210"/>
    </row>
    <row r="211" spans="3:5" ht="14.25" hidden="1">
      <c r="C211" s="210"/>
      <c r="E211" s="210"/>
    </row>
    <row r="212" spans="3:5" ht="14.25" hidden="1">
      <c r="C212" s="210"/>
      <c r="E212" s="210"/>
    </row>
    <row r="213" spans="3:5" ht="14.25" hidden="1">
      <c r="C213" s="210"/>
      <c r="E213" s="210"/>
    </row>
    <row r="214" spans="3:5" ht="14.25" hidden="1">
      <c r="C214" s="210"/>
      <c r="E214" s="210"/>
    </row>
    <row r="215" spans="3:5" ht="14.25" hidden="1">
      <c r="C215" s="210"/>
      <c r="E215" s="210"/>
    </row>
    <row r="216" spans="3:5" ht="14.25" hidden="1">
      <c r="C216" s="210"/>
      <c r="E216" s="210"/>
    </row>
    <row r="217" spans="3:5" ht="14.25" hidden="1">
      <c r="C217" s="210"/>
      <c r="E217" s="210"/>
    </row>
    <row r="218" spans="3:5" ht="14.25" hidden="1">
      <c r="C218" s="210"/>
      <c r="E218" s="210"/>
    </row>
    <row r="219" spans="3:5" ht="14.25" hidden="1">
      <c r="C219" s="210"/>
      <c r="E219" s="210"/>
    </row>
    <row r="220" spans="3:5" ht="14.25" hidden="1">
      <c r="C220" s="210"/>
      <c r="E220" s="210"/>
    </row>
    <row r="221" spans="3:5" ht="14.25" hidden="1">
      <c r="C221" s="210"/>
      <c r="E221" s="210"/>
    </row>
    <row r="222" spans="3:5" ht="14.25" hidden="1">
      <c r="C222" s="210"/>
      <c r="E222" s="210"/>
    </row>
    <row r="223" spans="3:5" ht="14.25" hidden="1">
      <c r="C223" s="210"/>
      <c r="E223" s="210"/>
    </row>
    <row r="224" spans="3:5" ht="14.25" hidden="1">
      <c r="C224" s="210"/>
      <c r="E224" s="210"/>
    </row>
    <row r="225" spans="3:5" ht="14.25" hidden="1">
      <c r="C225" s="210"/>
      <c r="E225" s="210"/>
    </row>
    <row r="226" spans="3:5" ht="14.25" hidden="1">
      <c r="C226" s="210"/>
      <c r="E226" s="210"/>
    </row>
    <row r="227" spans="3:5" ht="14.25" hidden="1">
      <c r="C227" s="210"/>
      <c r="E227" s="210"/>
    </row>
    <row r="228" spans="3:5" ht="14.25" hidden="1">
      <c r="C228" s="210"/>
      <c r="E228" s="210"/>
    </row>
    <row r="229" spans="3:5" ht="14.25" hidden="1">
      <c r="C229" s="210"/>
      <c r="E229" s="210"/>
    </row>
    <row r="230" spans="3:5" ht="14.25" hidden="1">
      <c r="C230" s="210"/>
      <c r="E230" s="210"/>
    </row>
    <row r="231" spans="3:5" ht="14.25" hidden="1">
      <c r="C231" s="210"/>
      <c r="E231" s="210"/>
    </row>
    <row r="232" spans="3:5" ht="14.25" hidden="1">
      <c r="C232" s="210"/>
      <c r="E232" s="210"/>
    </row>
    <row r="233" spans="3:5" ht="14.25" hidden="1">
      <c r="C233" s="210"/>
      <c r="E233" s="210"/>
    </row>
    <row r="234" spans="3:5" ht="14.25" hidden="1">
      <c r="C234" s="210"/>
      <c r="E234" s="210"/>
    </row>
    <row r="235" spans="3:5" ht="14.25" hidden="1">
      <c r="C235" s="210"/>
      <c r="E235" s="210"/>
    </row>
    <row r="236" spans="3:5" ht="14.25" hidden="1">
      <c r="C236" s="210"/>
      <c r="E236" s="210"/>
    </row>
    <row r="237" spans="3:5" ht="14.25" hidden="1">
      <c r="C237" s="210"/>
      <c r="E237" s="210"/>
    </row>
    <row r="238" spans="3:5" ht="14.25" hidden="1">
      <c r="C238" s="210"/>
      <c r="E238" s="210"/>
    </row>
    <row r="239" spans="3:5" ht="14.25" hidden="1">
      <c r="C239" s="210"/>
      <c r="E239" s="210"/>
    </row>
    <row r="240" spans="3:5" ht="14.25" hidden="1">
      <c r="C240" s="210"/>
      <c r="E240" s="210"/>
    </row>
    <row r="241" spans="3:5" ht="14.25" hidden="1">
      <c r="C241" s="210"/>
      <c r="E241" s="210"/>
    </row>
    <row r="242" spans="3:5" ht="14.25" hidden="1">
      <c r="C242" s="210"/>
      <c r="E242" s="210"/>
    </row>
    <row r="243" spans="3:5" ht="14.25" hidden="1">
      <c r="C243" s="210"/>
      <c r="E243" s="210"/>
    </row>
    <row r="244" spans="3:5" ht="14.25" hidden="1">
      <c r="C244" s="210"/>
      <c r="E244" s="210"/>
    </row>
    <row r="245" spans="3:5" ht="14.25" hidden="1">
      <c r="C245" s="210"/>
      <c r="E245" s="210"/>
    </row>
    <row r="246" spans="3:5" ht="14.25" hidden="1">
      <c r="C246" s="210"/>
      <c r="E246" s="210"/>
    </row>
    <row r="247" spans="3:5" ht="14.25" hidden="1">
      <c r="C247" s="210"/>
      <c r="E247" s="210"/>
    </row>
    <row r="248" spans="3:5" ht="14.25" hidden="1">
      <c r="C248" s="210"/>
      <c r="E248" s="210"/>
    </row>
    <row r="249" spans="3:5" ht="14.25" hidden="1">
      <c r="C249" s="210"/>
      <c r="E249" s="210"/>
    </row>
    <row r="250" spans="3:5" ht="14.25" hidden="1">
      <c r="C250" s="210"/>
      <c r="E250" s="210"/>
    </row>
    <row r="251" spans="3:5" ht="14.25" hidden="1">
      <c r="C251" s="210"/>
      <c r="E251" s="210"/>
    </row>
    <row r="252" spans="3:5" ht="14.25" hidden="1">
      <c r="C252" s="210"/>
      <c r="E252" s="210"/>
    </row>
    <row r="253" spans="3:5" ht="14.25" hidden="1">
      <c r="C253" s="210"/>
      <c r="E253" s="210"/>
    </row>
    <row r="254" spans="3:5" ht="14.25" hidden="1">
      <c r="C254" s="210"/>
      <c r="E254" s="210"/>
    </row>
    <row r="255" spans="3:5" ht="14.25" hidden="1">
      <c r="C255" s="210"/>
      <c r="E255" s="210"/>
    </row>
    <row r="256" spans="3:5" ht="14.25" hidden="1">
      <c r="C256" s="210"/>
      <c r="E256" s="210"/>
    </row>
    <row r="257" spans="3:5" ht="14.25" hidden="1">
      <c r="C257" s="210"/>
      <c r="E257" s="210"/>
    </row>
    <row r="258" spans="3:5" ht="14.25" hidden="1">
      <c r="C258" s="210"/>
      <c r="E258" s="210"/>
    </row>
    <row r="259" spans="3:5" ht="14.25" hidden="1">
      <c r="C259" s="210"/>
      <c r="E259" s="210"/>
    </row>
    <row r="260" spans="3:5" ht="14.25" hidden="1">
      <c r="C260" s="210"/>
      <c r="E260" s="210"/>
    </row>
    <row r="261" spans="3:5" ht="14.25" hidden="1">
      <c r="C261" s="210"/>
      <c r="E261" s="210"/>
    </row>
    <row r="262" spans="3:5" ht="14.25" hidden="1">
      <c r="C262" s="210"/>
      <c r="E262" s="210"/>
    </row>
    <row r="263" spans="3:5" ht="14.25" hidden="1">
      <c r="C263" s="210"/>
      <c r="E263" s="210"/>
    </row>
    <row r="264" spans="3:5" ht="14.25" hidden="1">
      <c r="C264" s="210"/>
      <c r="E264" s="210"/>
    </row>
    <row r="265" spans="3:5" ht="14.25" hidden="1">
      <c r="C265" s="210"/>
      <c r="E265" s="210"/>
    </row>
    <row r="266" spans="3:5" ht="14.25" hidden="1">
      <c r="C266" s="210"/>
      <c r="E266" s="210"/>
    </row>
    <row r="267" spans="3:5" ht="14.25" hidden="1">
      <c r="C267" s="210"/>
      <c r="E267" s="210"/>
    </row>
    <row r="268" spans="3:5" ht="14.25" hidden="1">
      <c r="C268" s="210"/>
      <c r="E268" s="210"/>
    </row>
    <row r="269" spans="3:5" ht="14.25" hidden="1">
      <c r="C269" s="210"/>
      <c r="E269" s="210"/>
    </row>
    <row r="270" spans="3:5" ht="14.25" hidden="1">
      <c r="C270" s="210"/>
      <c r="E270" s="210"/>
    </row>
    <row r="271" spans="3:5" ht="14.25" hidden="1">
      <c r="C271" s="210"/>
      <c r="E271" s="210"/>
    </row>
    <row r="272" spans="3:5" ht="14.25" hidden="1">
      <c r="C272" s="210"/>
      <c r="E272" s="210"/>
    </row>
    <row r="273" spans="3:5" ht="14.25" hidden="1">
      <c r="C273" s="210"/>
      <c r="E273" s="210"/>
    </row>
    <row r="274" spans="3:5" ht="14.25" hidden="1">
      <c r="C274" s="210"/>
      <c r="E274" s="210"/>
    </row>
    <row r="275" spans="3:5" ht="14.25" hidden="1">
      <c r="C275" s="210"/>
      <c r="E275" s="210"/>
    </row>
    <row r="276" spans="3:5" ht="14.25" hidden="1">
      <c r="C276" s="210"/>
      <c r="E276" s="210"/>
    </row>
    <row r="277" spans="3:5" ht="14.25" hidden="1">
      <c r="C277" s="210"/>
      <c r="E277" s="210"/>
    </row>
    <row r="278" spans="3:5" ht="14.25" hidden="1">
      <c r="C278" s="210"/>
      <c r="E278" s="210"/>
    </row>
    <row r="279" spans="3:5" ht="14.25" hidden="1">
      <c r="C279" s="210"/>
      <c r="E279" s="210"/>
    </row>
    <row r="280" spans="3:5" ht="14.25" hidden="1">
      <c r="C280" s="210"/>
      <c r="E280" s="210"/>
    </row>
    <row r="281" spans="3:5" ht="14.25" hidden="1">
      <c r="C281" s="210"/>
      <c r="E281" s="210"/>
    </row>
    <row r="282" spans="3:5" ht="14.25" hidden="1">
      <c r="C282" s="210"/>
      <c r="E282" s="210"/>
    </row>
    <row r="283" spans="3:5" ht="14.25" hidden="1">
      <c r="C283" s="210"/>
      <c r="E283" s="210"/>
    </row>
    <row r="284" spans="3:5" ht="14.25" hidden="1">
      <c r="C284" s="210"/>
      <c r="E284" s="210"/>
    </row>
    <row r="285" spans="3:5" ht="14.25" hidden="1">
      <c r="C285" s="210"/>
      <c r="E285" s="210"/>
    </row>
    <row r="286" spans="3:5" ht="14.25" hidden="1">
      <c r="C286" s="210"/>
      <c r="E286" s="210"/>
    </row>
    <row r="287" spans="3:5" ht="14.25" hidden="1">
      <c r="C287" s="210"/>
      <c r="E287" s="210"/>
    </row>
    <row r="288" spans="3:5" ht="14.25" hidden="1">
      <c r="C288" s="210"/>
      <c r="E288" s="210"/>
    </row>
    <row r="289" spans="3:5" ht="14.25" hidden="1">
      <c r="C289" s="210"/>
      <c r="E289" s="210"/>
    </row>
    <row r="290" spans="3:5" ht="14.25" hidden="1">
      <c r="C290" s="210"/>
      <c r="E290" s="210"/>
    </row>
    <row r="291" spans="3:5" ht="14.25" hidden="1">
      <c r="C291" s="210"/>
      <c r="E291" s="210"/>
    </row>
    <row r="292" spans="3:5" ht="14.25" hidden="1">
      <c r="C292" s="210"/>
      <c r="E292" s="210"/>
    </row>
    <row r="293" spans="3:5" ht="14.25" hidden="1">
      <c r="C293" s="210"/>
      <c r="E293" s="210"/>
    </row>
    <row r="294" spans="3:5" ht="14.25" hidden="1">
      <c r="C294" s="210"/>
      <c r="E294" s="210"/>
    </row>
    <row r="295" spans="3:5" ht="14.25" hidden="1">
      <c r="C295" s="210"/>
      <c r="E295" s="210"/>
    </row>
    <row r="296" spans="3:5" ht="14.25" hidden="1">
      <c r="C296" s="210"/>
      <c r="E296" s="210"/>
    </row>
    <row r="297" spans="3:5" ht="14.25" hidden="1">
      <c r="C297" s="210"/>
      <c r="E297" s="210"/>
    </row>
    <row r="298" spans="3:5" ht="14.25" hidden="1">
      <c r="C298" s="210"/>
      <c r="E298" s="210"/>
    </row>
    <row r="299" spans="3:5" ht="14.25" hidden="1">
      <c r="C299" s="210"/>
      <c r="E299" s="210"/>
    </row>
    <row r="300" spans="3:5" ht="14.25" hidden="1">
      <c r="C300" s="210"/>
      <c r="E300" s="210"/>
    </row>
    <row r="301" spans="3:5" ht="14.25" hidden="1">
      <c r="C301" s="210"/>
      <c r="E301" s="210"/>
    </row>
    <row r="302" spans="3:5" ht="14.25" hidden="1">
      <c r="C302" s="210"/>
      <c r="E302" s="210"/>
    </row>
    <row r="303" spans="3:5" ht="14.25" hidden="1">
      <c r="C303" s="210"/>
      <c r="E303" s="210"/>
    </row>
    <row r="304" spans="3:5" ht="14.25" hidden="1">
      <c r="C304" s="210"/>
      <c r="E304" s="210"/>
    </row>
    <row r="305" spans="3:5" ht="14.25" hidden="1">
      <c r="C305" s="210"/>
      <c r="E305" s="210"/>
    </row>
    <row r="306" spans="3:5" ht="14.25" hidden="1">
      <c r="C306" s="210"/>
      <c r="E306" s="210"/>
    </row>
    <row r="307" spans="3:5" ht="14.25" hidden="1">
      <c r="C307" s="210"/>
      <c r="E307" s="210"/>
    </row>
    <row r="308" spans="3:5" ht="14.25" hidden="1">
      <c r="C308" s="210"/>
      <c r="E308" s="210"/>
    </row>
    <row r="309" spans="3:5" ht="14.25" hidden="1">
      <c r="C309" s="210"/>
      <c r="E309" s="210"/>
    </row>
    <row r="310" spans="3:5" ht="14.25" hidden="1">
      <c r="C310" s="210"/>
      <c r="E310" s="210"/>
    </row>
    <row r="311" spans="3:5" ht="14.25" hidden="1">
      <c r="C311" s="210"/>
      <c r="E311" s="210"/>
    </row>
    <row r="312" spans="3:5" ht="14.25" hidden="1">
      <c r="C312" s="210"/>
      <c r="E312" s="210"/>
    </row>
    <row r="313" spans="3:5" ht="14.25" hidden="1">
      <c r="C313" s="210"/>
      <c r="E313" s="210"/>
    </row>
    <row r="314" spans="3:5" ht="14.25" hidden="1">
      <c r="C314" s="210"/>
      <c r="E314" s="210"/>
    </row>
    <row r="315" spans="3:5" ht="14.25" hidden="1">
      <c r="C315" s="210"/>
      <c r="E315" s="210"/>
    </row>
    <row r="316" spans="3:5" ht="14.25" hidden="1">
      <c r="C316" s="210"/>
      <c r="E316" s="210"/>
    </row>
    <row r="317" spans="3:5" ht="14.25" hidden="1">
      <c r="C317" s="210"/>
      <c r="E317" s="210"/>
    </row>
    <row r="318" spans="3:5" ht="14.25" hidden="1">
      <c r="C318" s="210"/>
      <c r="E318" s="210"/>
    </row>
    <row r="319" spans="3:5" ht="14.25" hidden="1">
      <c r="C319" s="210"/>
      <c r="E319" s="210"/>
    </row>
    <row r="320" spans="3:5" ht="14.25" hidden="1">
      <c r="C320" s="210"/>
      <c r="E320" s="210"/>
    </row>
    <row r="321" spans="3:5" ht="14.25" hidden="1">
      <c r="C321" s="210"/>
      <c r="E321" s="210"/>
    </row>
    <row r="322" spans="3:5" ht="14.25" hidden="1">
      <c r="C322" s="210"/>
      <c r="E322" s="210"/>
    </row>
    <row r="323" spans="3:5" ht="14.25" hidden="1">
      <c r="C323" s="210"/>
      <c r="E323" s="210"/>
    </row>
    <row r="324" spans="3:5" ht="14.25" hidden="1">
      <c r="C324" s="210"/>
      <c r="E324" s="210"/>
    </row>
    <row r="325" spans="3:5" ht="14.25" hidden="1">
      <c r="C325" s="210"/>
      <c r="E325" s="210"/>
    </row>
    <row r="326" spans="3:5" ht="14.25" hidden="1">
      <c r="C326" s="210"/>
      <c r="E326" s="210"/>
    </row>
    <row r="327" spans="3:5" ht="14.25" hidden="1">
      <c r="C327" s="210"/>
      <c r="E327" s="210"/>
    </row>
    <row r="328" spans="3:5" ht="14.25" hidden="1">
      <c r="C328" s="210"/>
      <c r="E328" s="210"/>
    </row>
    <row r="329" spans="3:5" ht="14.25" hidden="1">
      <c r="C329" s="210"/>
      <c r="E329" s="210"/>
    </row>
    <row r="330" spans="3:5" ht="14.25" hidden="1">
      <c r="C330" s="210"/>
      <c r="E330" s="210"/>
    </row>
    <row r="331" spans="3:5" ht="14.25" hidden="1">
      <c r="C331" s="210"/>
      <c r="E331" s="210"/>
    </row>
    <row r="332" spans="3:5" ht="14.25" hidden="1">
      <c r="C332" s="210"/>
      <c r="E332" s="210"/>
    </row>
    <row r="333" spans="3:5" ht="14.25" hidden="1">
      <c r="C333" s="210"/>
      <c r="E333" s="210"/>
    </row>
    <row r="334" spans="3:5" ht="14.25" hidden="1">
      <c r="C334" s="210"/>
      <c r="E334" s="210"/>
    </row>
    <row r="335" spans="3:5" ht="14.25" hidden="1">
      <c r="C335" s="210"/>
      <c r="E335" s="210"/>
    </row>
    <row r="336" spans="3:5" ht="14.25" hidden="1">
      <c r="C336" s="210"/>
      <c r="E336" s="210"/>
    </row>
    <row r="337" spans="3:5" ht="14.25" hidden="1">
      <c r="C337" s="210"/>
      <c r="E337" s="210"/>
    </row>
    <row r="338" spans="3:5" ht="14.25" hidden="1">
      <c r="C338" s="210"/>
      <c r="E338" s="210"/>
    </row>
    <row r="339" spans="3:5" ht="14.25" hidden="1">
      <c r="C339" s="210"/>
      <c r="E339" s="210"/>
    </row>
    <row r="340" spans="3:5" ht="14.25" hidden="1">
      <c r="C340" s="210"/>
      <c r="E340" s="210"/>
    </row>
    <row r="341" spans="3:5" ht="14.25" hidden="1">
      <c r="C341" s="210"/>
      <c r="E341" s="210"/>
    </row>
    <row r="342" spans="3:5" ht="14.25" hidden="1">
      <c r="C342" s="210"/>
      <c r="E342" s="210"/>
    </row>
    <row r="343" spans="3:5" ht="14.25" hidden="1">
      <c r="C343" s="210"/>
      <c r="E343" s="210"/>
    </row>
    <row r="344" spans="3:5" ht="14.25" hidden="1">
      <c r="C344" s="210"/>
      <c r="E344" s="210"/>
    </row>
    <row r="345" spans="3:5" ht="14.25" hidden="1">
      <c r="C345" s="210"/>
      <c r="E345" s="210"/>
    </row>
    <row r="346" spans="3:5" ht="14.25" hidden="1">
      <c r="C346" s="210"/>
      <c r="E346" s="210"/>
    </row>
    <row r="347" spans="3:5" ht="14.25" hidden="1">
      <c r="C347" s="210"/>
      <c r="E347" s="210"/>
    </row>
    <row r="348" spans="3:5" ht="14.25" hidden="1">
      <c r="C348" s="210"/>
      <c r="E348" s="210"/>
    </row>
    <row r="349" spans="3:5" ht="14.25" hidden="1">
      <c r="C349" s="210"/>
      <c r="E349" s="210"/>
    </row>
    <row r="350" spans="3:5" ht="14.25" hidden="1">
      <c r="C350" s="210"/>
      <c r="E350" s="210"/>
    </row>
    <row r="351" spans="3:5" ht="14.25" hidden="1">
      <c r="C351" s="210"/>
      <c r="E351" s="210"/>
    </row>
    <row r="352" spans="3:5" ht="14.25" hidden="1">
      <c r="C352" s="210"/>
      <c r="E352" s="210"/>
    </row>
    <row r="353" spans="3:5" ht="14.25" hidden="1">
      <c r="C353" s="210"/>
      <c r="E353" s="210"/>
    </row>
    <row r="354" spans="3:5" ht="14.25" hidden="1">
      <c r="C354" s="210"/>
      <c r="E354" s="210"/>
    </row>
    <row r="355" spans="3:5" ht="14.25" hidden="1">
      <c r="C355" s="210"/>
      <c r="E355" s="210"/>
    </row>
    <row r="356" spans="3:5" ht="14.25" hidden="1">
      <c r="C356" s="210"/>
      <c r="E356" s="210"/>
    </row>
    <row r="357" spans="3:5" ht="14.25" hidden="1">
      <c r="C357" s="210"/>
      <c r="E357" s="210"/>
    </row>
    <row r="358" spans="3:5" ht="14.25" hidden="1">
      <c r="C358" s="210"/>
      <c r="E358" s="210"/>
    </row>
    <row r="359" spans="3:5" ht="14.25" hidden="1">
      <c r="C359" s="210"/>
      <c r="E359" s="210"/>
    </row>
    <row r="360" spans="3:5" ht="14.25" hidden="1">
      <c r="C360" s="210"/>
      <c r="E360" s="210"/>
    </row>
    <row r="361" spans="3:5" ht="14.25" hidden="1">
      <c r="C361" s="210"/>
      <c r="E361" s="210"/>
    </row>
    <row r="362" spans="3:5" ht="14.25" hidden="1">
      <c r="C362" s="210"/>
      <c r="E362" s="210"/>
    </row>
    <row r="363" spans="3:5" ht="14.25" hidden="1">
      <c r="C363" s="210"/>
      <c r="E363" s="210"/>
    </row>
    <row r="364" spans="3:5" ht="14.25" hidden="1">
      <c r="C364" s="210"/>
      <c r="E364" s="210"/>
    </row>
    <row r="365" spans="3:5" ht="14.25" hidden="1">
      <c r="C365" s="210"/>
      <c r="E365" s="210"/>
    </row>
    <row r="366" spans="3:5" ht="14.25" hidden="1">
      <c r="C366" s="210"/>
      <c r="E366" s="210"/>
    </row>
    <row r="367" spans="3:5" ht="14.25" hidden="1">
      <c r="C367" s="210"/>
      <c r="E367" s="210"/>
    </row>
    <row r="368" spans="3:5" ht="14.25" hidden="1">
      <c r="C368" s="210"/>
      <c r="E368" s="210"/>
    </row>
    <row r="369" spans="3:5" ht="14.25" hidden="1">
      <c r="C369" s="210"/>
      <c r="E369" s="210"/>
    </row>
    <row r="370" spans="3:5" ht="14.25" hidden="1">
      <c r="C370" s="210"/>
      <c r="E370" s="210"/>
    </row>
    <row r="371" spans="3:5" ht="14.25" hidden="1">
      <c r="C371" s="210"/>
      <c r="E371" s="210"/>
    </row>
    <row r="372" spans="3:5" ht="14.25" hidden="1">
      <c r="C372" s="210"/>
      <c r="E372" s="210"/>
    </row>
    <row r="373" spans="3:5" ht="14.25" hidden="1">
      <c r="C373" s="210"/>
      <c r="E373" s="210"/>
    </row>
    <row r="374" spans="3:5" ht="14.25" hidden="1">
      <c r="C374" s="210"/>
      <c r="E374" s="210"/>
    </row>
    <row r="375" spans="3:5" ht="14.25" hidden="1">
      <c r="C375" s="210"/>
      <c r="E375" s="210"/>
    </row>
    <row r="376" spans="3:5" ht="14.25" hidden="1">
      <c r="C376" s="210"/>
      <c r="E376" s="210"/>
    </row>
    <row r="377" spans="3:5" ht="14.25" hidden="1">
      <c r="C377" s="210"/>
      <c r="E377" s="210"/>
    </row>
    <row r="378" spans="3:5" ht="14.25" hidden="1">
      <c r="C378" s="210"/>
      <c r="E378" s="210"/>
    </row>
    <row r="379" spans="3:5" ht="14.25" hidden="1">
      <c r="C379" s="210"/>
      <c r="E379" s="210"/>
    </row>
    <row r="380" spans="3:5" ht="14.25" hidden="1">
      <c r="C380" s="210"/>
      <c r="E380" s="210"/>
    </row>
    <row r="381" spans="3:5" ht="14.25" hidden="1">
      <c r="C381" s="210"/>
      <c r="E381" s="210"/>
    </row>
    <row r="382" spans="3:5" ht="14.25" hidden="1">
      <c r="C382" s="210"/>
      <c r="E382" s="210"/>
    </row>
    <row r="383" spans="3:5" ht="14.25" hidden="1">
      <c r="C383" s="210"/>
      <c r="E383" s="210"/>
    </row>
    <row r="384" spans="3:5" ht="14.25" hidden="1">
      <c r="C384" s="210"/>
      <c r="E384" s="210"/>
    </row>
    <row r="385" spans="3:5" ht="14.25" hidden="1">
      <c r="C385" s="210"/>
      <c r="E385" s="210"/>
    </row>
    <row r="386" spans="3:5" ht="14.25" hidden="1">
      <c r="C386" s="210"/>
      <c r="E386" s="210"/>
    </row>
    <row r="387" spans="3:5" ht="14.25" hidden="1">
      <c r="C387" s="210"/>
      <c r="E387" s="210"/>
    </row>
    <row r="388" spans="3:5" ht="14.25" hidden="1">
      <c r="C388" s="210"/>
      <c r="E388" s="210"/>
    </row>
    <row r="389" spans="3:5" ht="14.25" hidden="1">
      <c r="C389" s="210"/>
      <c r="E389" s="210"/>
    </row>
    <row r="390" spans="3:5" ht="14.25" hidden="1">
      <c r="C390" s="210"/>
      <c r="E390" s="210"/>
    </row>
    <row r="391" spans="3:5" ht="14.25" hidden="1">
      <c r="C391" s="210"/>
      <c r="E391" s="210"/>
    </row>
    <row r="392" spans="3:5" ht="14.25" hidden="1">
      <c r="C392" s="210"/>
      <c r="E392" s="210"/>
    </row>
    <row r="393" spans="3:5" ht="14.25" hidden="1">
      <c r="C393" s="210"/>
      <c r="E393" s="210"/>
    </row>
    <row r="394" spans="3:5" ht="14.25" hidden="1">
      <c r="C394" s="210"/>
      <c r="E394" s="210"/>
    </row>
    <row r="395" spans="3:5" ht="14.25" hidden="1">
      <c r="C395" s="210"/>
      <c r="E395" s="210"/>
    </row>
    <row r="396" spans="3:5" ht="14.25" hidden="1">
      <c r="C396" s="210"/>
      <c r="E396" s="210"/>
    </row>
    <row r="397" spans="3:5" ht="14.25" hidden="1">
      <c r="C397" s="210"/>
      <c r="E397" s="210"/>
    </row>
    <row r="398" spans="3:5" ht="14.25" hidden="1">
      <c r="C398" s="210"/>
      <c r="E398" s="210"/>
    </row>
    <row r="399" spans="3:5" ht="14.25" hidden="1">
      <c r="C399" s="210"/>
      <c r="E399" s="210"/>
    </row>
    <row r="400" spans="3:5" ht="14.25" hidden="1">
      <c r="C400" s="210"/>
      <c r="E400" s="210"/>
    </row>
    <row r="401" spans="3:5" ht="14.25" hidden="1">
      <c r="C401" s="210"/>
      <c r="E401" s="210"/>
    </row>
    <row r="402" spans="3:5" ht="14.25" hidden="1">
      <c r="C402" s="210"/>
      <c r="E402" s="210"/>
    </row>
    <row r="403" spans="3:5" ht="14.25" hidden="1">
      <c r="C403" s="210"/>
      <c r="E403" s="210"/>
    </row>
    <row r="404" spans="3:5" ht="14.25" hidden="1">
      <c r="C404" s="210"/>
      <c r="E404" s="210"/>
    </row>
    <row r="405" spans="3:5" ht="14.25" hidden="1">
      <c r="C405" s="210"/>
      <c r="E405" s="210"/>
    </row>
    <row r="406" spans="3:5" ht="14.25" hidden="1">
      <c r="C406" s="210"/>
      <c r="E406" s="210"/>
    </row>
    <row r="407" spans="3:5" ht="14.25" hidden="1">
      <c r="C407" s="210"/>
      <c r="E407" s="210"/>
    </row>
    <row r="408" spans="3:5" ht="14.25" hidden="1">
      <c r="C408" s="210"/>
      <c r="E408" s="210"/>
    </row>
    <row r="409" spans="3:5" ht="14.25" hidden="1">
      <c r="C409" s="210"/>
      <c r="E409" s="210"/>
    </row>
    <row r="410" spans="3:5" ht="14.25" hidden="1">
      <c r="C410" s="210"/>
      <c r="E410" s="210"/>
    </row>
    <row r="411" spans="3:5" ht="14.25" hidden="1">
      <c r="C411" s="210"/>
      <c r="E411" s="210"/>
    </row>
    <row r="412" spans="3:5" ht="14.25" hidden="1">
      <c r="C412" s="210"/>
      <c r="E412" s="210"/>
    </row>
    <row r="413" spans="3:5" ht="14.25" hidden="1">
      <c r="C413" s="210"/>
      <c r="E413" s="210"/>
    </row>
    <row r="414" spans="3:5" ht="14.25" hidden="1">
      <c r="C414" s="210"/>
      <c r="E414" s="210"/>
    </row>
    <row r="415" spans="3:5" ht="14.25" hidden="1">
      <c r="C415" s="210"/>
      <c r="E415" s="210"/>
    </row>
    <row r="416" spans="3:5" ht="14.25" hidden="1">
      <c r="C416" s="210"/>
      <c r="E416" s="210"/>
    </row>
    <row r="417" spans="3:5" ht="14.25" hidden="1">
      <c r="C417" s="210"/>
      <c r="E417" s="210"/>
    </row>
    <row r="418" spans="3:5" ht="14.25" hidden="1">
      <c r="C418" s="210"/>
      <c r="E418" s="210"/>
    </row>
    <row r="419" spans="3:5" ht="14.25" hidden="1">
      <c r="C419" s="210"/>
      <c r="E419" s="210"/>
    </row>
    <row r="420" spans="3:5" ht="14.25" hidden="1">
      <c r="C420" s="210"/>
      <c r="E420" s="210"/>
    </row>
    <row r="421" spans="3:5" ht="14.25" hidden="1">
      <c r="C421" s="210"/>
      <c r="E421" s="210"/>
    </row>
    <row r="422" spans="3:5" ht="14.25" hidden="1">
      <c r="C422" s="210"/>
      <c r="E422" s="210"/>
    </row>
    <row r="423" spans="3:5" ht="14.25" hidden="1">
      <c r="C423" s="210"/>
      <c r="E423" s="210"/>
    </row>
    <row r="424" spans="3:5" ht="14.25" hidden="1">
      <c r="C424" s="210"/>
      <c r="E424" s="210"/>
    </row>
    <row r="425" spans="3:5" ht="14.25" hidden="1">
      <c r="C425" s="210"/>
      <c r="E425" s="210"/>
    </row>
    <row r="426" spans="3:5" ht="14.25" hidden="1">
      <c r="C426" s="210"/>
      <c r="E426" s="210"/>
    </row>
    <row r="427" spans="3:5" ht="14.25" hidden="1">
      <c r="C427" s="210"/>
      <c r="E427" s="210"/>
    </row>
    <row r="428" spans="3:5" ht="14.25" hidden="1">
      <c r="C428" s="210"/>
      <c r="E428" s="210"/>
    </row>
    <row r="429" spans="3:5" ht="14.25" hidden="1">
      <c r="C429" s="210"/>
      <c r="E429" s="210"/>
    </row>
    <row r="430" spans="3:5" ht="14.25" hidden="1">
      <c r="C430" s="210"/>
      <c r="E430" s="210"/>
    </row>
    <row r="431" spans="3:5" ht="14.25" hidden="1">
      <c r="C431" s="210"/>
      <c r="E431" s="210"/>
    </row>
    <row r="432" spans="3:5" ht="14.25" hidden="1">
      <c r="C432" s="210"/>
      <c r="E432" s="210"/>
    </row>
    <row r="433" spans="3:5" ht="14.25" hidden="1">
      <c r="C433" s="210"/>
      <c r="E433" s="210"/>
    </row>
    <row r="434" spans="3:5" ht="14.25" hidden="1">
      <c r="C434" s="210"/>
      <c r="E434" s="210"/>
    </row>
    <row r="435" spans="3:5" ht="14.25" hidden="1">
      <c r="C435" s="210"/>
      <c r="E435" s="210"/>
    </row>
    <row r="436" spans="3:5" ht="14.25" hidden="1">
      <c r="C436" s="210"/>
      <c r="E436" s="210"/>
    </row>
    <row r="437" spans="3:5" ht="14.25" hidden="1">
      <c r="C437" s="210"/>
      <c r="E437" s="210"/>
    </row>
    <row r="438" spans="3:5" ht="14.25" hidden="1">
      <c r="C438" s="210"/>
      <c r="E438" s="210"/>
    </row>
    <row r="439" spans="3:5" ht="14.25" hidden="1">
      <c r="C439" s="210"/>
      <c r="E439" s="210"/>
    </row>
    <row r="440" spans="3:5" ht="14.25" hidden="1">
      <c r="C440" s="210"/>
      <c r="E440" s="210"/>
    </row>
    <row r="441" spans="3:5" ht="14.25" hidden="1">
      <c r="C441" s="210"/>
      <c r="E441" s="210"/>
    </row>
    <row r="442" spans="3:5" ht="14.25" hidden="1">
      <c r="C442" s="210"/>
      <c r="E442" s="210"/>
    </row>
    <row r="443" spans="3:5" ht="14.25" hidden="1">
      <c r="C443" s="210"/>
      <c r="E443" s="210"/>
    </row>
    <row r="444" spans="3:5" ht="14.25" hidden="1">
      <c r="C444" s="210"/>
      <c r="E444" s="210"/>
    </row>
    <row r="445" spans="3:5" ht="14.25" hidden="1">
      <c r="C445" s="210"/>
      <c r="E445" s="210"/>
    </row>
    <row r="446" spans="3:5" ht="14.25" hidden="1">
      <c r="C446" s="210"/>
      <c r="E446" s="210"/>
    </row>
    <row r="447" spans="3:5" ht="14.25" hidden="1">
      <c r="C447" s="210"/>
      <c r="E447" s="210"/>
    </row>
    <row r="448" spans="3:5" ht="14.25" hidden="1">
      <c r="C448" s="210"/>
      <c r="E448" s="210"/>
    </row>
    <row r="449" spans="3:5" ht="14.25" hidden="1">
      <c r="C449" s="210"/>
      <c r="E449" s="210"/>
    </row>
    <row r="450" spans="3:5" ht="14.25" hidden="1">
      <c r="C450" s="210"/>
      <c r="E450" s="210"/>
    </row>
    <row r="451" spans="3:5" ht="14.25" hidden="1">
      <c r="C451" s="210"/>
      <c r="E451" s="210"/>
    </row>
    <row r="452" spans="3:5" ht="14.25" hidden="1">
      <c r="C452" s="210"/>
      <c r="E452" s="210"/>
    </row>
    <row r="453" spans="3:5" ht="14.25" hidden="1">
      <c r="C453" s="210"/>
      <c r="E453" s="210"/>
    </row>
    <row r="454" spans="3:5" ht="14.25" hidden="1">
      <c r="C454" s="210"/>
      <c r="E454" s="210"/>
    </row>
    <row r="455" spans="3:5" ht="14.25" hidden="1">
      <c r="C455" s="210"/>
      <c r="E455" s="210"/>
    </row>
    <row r="456" spans="3:5" ht="14.25" hidden="1">
      <c r="C456" s="210"/>
      <c r="E456" s="210"/>
    </row>
    <row r="457" spans="3:5" ht="14.25" hidden="1">
      <c r="C457" s="210"/>
      <c r="E457" s="210"/>
    </row>
    <row r="458" spans="3:5" ht="14.25" hidden="1">
      <c r="C458" s="210"/>
      <c r="E458" s="210"/>
    </row>
    <row r="459" spans="3:5" ht="14.25" hidden="1">
      <c r="C459" s="210"/>
      <c r="E459" s="210"/>
    </row>
    <row r="460" spans="3:5" ht="14.25" hidden="1">
      <c r="C460" s="210"/>
      <c r="E460" s="210"/>
    </row>
    <row r="461" spans="3:5" ht="14.25" hidden="1">
      <c r="C461" s="210"/>
      <c r="E461" s="210"/>
    </row>
    <row r="462" spans="3:5" ht="14.25" hidden="1">
      <c r="C462" s="210"/>
      <c r="E462" s="210"/>
    </row>
    <row r="463" spans="3:5" ht="14.25" hidden="1">
      <c r="C463" s="210"/>
      <c r="E463" s="210"/>
    </row>
    <row r="464" spans="3:5" ht="14.25" hidden="1">
      <c r="C464" s="210"/>
      <c r="E464" s="210"/>
    </row>
    <row r="465" spans="3:5" ht="14.25" hidden="1">
      <c r="C465" s="210"/>
      <c r="E465" s="210"/>
    </row>
    <row r="466" spans="3:5" ht="14.25" hidden="1">
      <c r="C466" s="210"/>
      <c r="E466" s="210"/>
    </row>
    <row r="467" spans="3:5" ht="14.25" hidden="1">
      <c r="C467" s="210"/>
      <c r="E467" s="210"/>
    </row>
    <row r="468" spans="3:5" ht="14.25" hidden="1">
      <c r="C468" s="210"/>
      <c r="E468" s="210"/>
    </row>
    <row r="469" spans="3:5" ht="14.25" hidden="1">
      <c r="C469" s="210"/>
      <c r="E469" s="210"/>
    </row>
    <row r="470" spans="3:5" ht="14.25" hidden="1">
      <c r="C470" s="210"/>
      <c r="E470" s="210"/>
    </row>
    <row r="471" spans="3:5" ht="14.25" hidden="1">
      <c r="C471" s="210"/>
      <c r="E471" s="210"/>
    </row>
    <row r="472" spans="3:5" ht="14.25" hidden="1">
      <c r="C472" s="210"/>
      <c r="E472" s="210"/>
    </row>
    <row r="473" spans="3:5" ht="14.25" hidden="1">
      <c r="C473" s="210"/>
      <c r="E473" s="210"/>
    </row>
    <row r="474" spans="3:5" ht="14.25" hidden="1">
      <c r="C474" s="210"/>
      <c r="E474" s="210"/>
    </row>
    <row r="475" spans="3:5" ht="14.25" hidden="1">
      <c r="C475" s="210"/>
      <c r="E475" s="210"/>
    </row>
    <row r="476" spans="3:5" ht="14.25" hidden="1">
      <c r="C476" s="210"/>
      <c r="E476" s="210"/>
    </row>
    <row r="477" spans="3:5" ht="14.25" hidden="1">
      <c r="C477" s="210"/>
      <c r="E477" s="210"/>
    </row>
    <row r="478" spans="3:5" ht="14.25" hidden="1">
      <c r="C478" s="210"/>
      <c r="E478" s="210"/>
    </row>
    <row r="479" spans="3:5" ht="14.25" hidden="1">
      <c r="C479" s="210"/>
      <c r="E479" s="210"/>
    </row>
    <row r="480" spans="3:5" ht="14.25" hidden="1">
      <c r="C480" s="210"/>
      <c r="E480" s="210"/>
    </row>
    <row r="481" spans="3:5" ht="14.25" hidden="1">
      <c r="C481" s="210"/>
      <c r="E481" s="210"/>
    </row>
    <row r="482" spans="3:5" ht="14.25" hidden="1">
      <c r="C482" s="210"/>
      <c r="E482" s="210"/>
    </row>
    <row r="483" spans="3:5" ht="14.25" hidden="1">
      <c r="C483" s="210"/>
      <c r="E483" s="210"/>
    </row>
    <row r="484" spans="3:5" ht="14.25" hidden="1">
      <c r="C484" s="210"/>
      <c r="E484" s="210"/>
    </row>
    <row r="485" spans="3:5" ht="14.25" hidden="1">
      <c r="C485" s="210"/>
      <c r="E485" s="210"/>
    </row>
    <row r="486" spans="3:5" ht="14.25" hidden="1">
      <c r="C486" s="210"/>
      <c r="E486" s="210"/>
    </row>
    <row r="487" spans="3:5" ht="14.25" hidden="1">
      <c r="C487" s="210"/>
      <c r="E487" s="210"/>
    </row>
    <row r="488" spans="3:5" ht="14.25" hidden="1">
      <c r="C488" s="210"/>
      <c r="E488" s="210"/>
    </row>
    <row r="489" spans="3:5" ht="14.25" hidden="1">
      <c r="C489" s="210"/>
      <c r="E489" s="210"/>
    </row>
    <row r="490" spans="3:5" ht="14.25" hidden="1">
      <c r="C490" s="210"/>
      <c r="E490" s="210"/>
    </row>
    <row r="491" spans="3:5" ht="14.25" hidden="1">
      <c r="C491" s="210"/>
      <c r="E491" s="210"/>
    </row>
    <row r="492" spans="3:5" ht="14.25" hidden="1">
      <c r="C492" s="210"/>
      <c r="E492" s="210"/>
    </row>
    <row r="493" spans="3:5" ht="14.25" hidden="1">
      <c r="C493" s="210"/>
      <c r="E493" s="210"/>
    </row>
    <row r="494" spans="3:5" ht="14.25" hidden="1">
      <c r="C494" s="210"/>
      <c r="E494" s="210"/>
    </row>
    <row r="495" spans="3:5" ht="14.25" hidden="1">
      <c r="C495" s="210"/>
      <c r="E495" s="210"/>
    </row>
    <row r="496" spans="3:5" ht="14.25" hidden="1">
      <c r="C496" s="210"/>
      <c r="E496" s="210"/>
    </row>
    <row r="497" spans="3:5" ht="14.25" hidden="1">
      <c r="C497" s="210"/>
      <c r="E497" s="210"/>
    </row>
    <row r="498" spans="3:5" ht="14.25" hidden="1">
      <c r="C498" s="210"/>
      <c r="E498" s="210"/>
    </row>
    <row r="499" spans="3:5" ht="14.25" hidden="1">
      <c r="C499" s="210"/>
      <c r="E499" s="210"/>
    </row>
    <row r="500" spans="3:5" ht="14.25" hidden="1">
      <c r="C500" s="210"/>
      <c r="E500" s="210"/>
    </row>
    <row r="501" spans="3:5" ht="14.25" hidden="1">
      <c r="C501" s="210"/>
      <c r="E501" s="210"/>
    </row>
    <row r="502" spans="3:5" ht="14.25" hidden="1">
      <c r="C502" s="210"/>
      <c r="E502" s="210"/>
    </row>
    <row r="503" spans="3:5" ht="14.25" hidden="1">
      <c r="C503" s="210"/>
      <c r="E503" s="210"/>
    </row>
    <row r="504" spans="3:5" ht="14.25" hidden="1">
      <c r="C504" s="210"/>
      <c r="E504" s="210"/>
    </row>
    <row r="505" spans="3:5" ht="14.25" hidden="1">
      <c r="C505" s="210"/>
      <c r="E505" s="210"/>
    </row>
    <row r="506" spans="3:5" ht="14.25" hidden="1">
      <c r="C506" s="210"/>
      <c r="E506" s="210"/>
    </row>
    <row r="507" spans="3:5" ht="14.25" hidden="1">
      <c r="C507" s="210"/>
      <c r="E507" s="210"/>
    </row>
    <row r="508" spans="3:5" ht="14.25" hidden="1">
      <c r="C508" s="210"/>
      <c r="E508" s="210"/>
    </row>
    <row r="509" spans="3:5" ht="14.25" hidden="1">
      <c r="C509" s="210"/>
      <c r="E509" s="210"/>
    </row>
    <row r="510" spans="3:5" ht="14.25" hidden="1">
      <c r="C510" s="210"/>
      <c r="E510" s="210"/>
    </row>
    <row r="511" spans="3:5" ht="14.25" hidden="1">
      <c r="C511" s="210"/>
      <c r="E511" s="210"/>
    </row>
    <row r="512" spans="3:5" ht="14.25" hidden="1">
      <c r="C512" s="210"/>
      <c r="E512" s="210"/>
    </row>
    <row r="513" spans="3:5" ht="14.25" hidden="1">
      <c r="C513" s="210"/>
      <c r="E513" s="210"/>
    </row>
    <row r="514" spans="3:5" ht="14.25" hidden="1">
      <c r="C514" s="210"/>
      <c r="E514" s="210"/>
    </row>
    <row r="515" spans="3:5" ht="14.25" hidden="1">
      <c r="C515" s="210"/>
      <c r="E515" s="210"/>
    </row>
    <row r="516" spans="3:5" ht="14.25" hidden="1">
      <c r="C516" s="210"/>
      <c r="E516" s="210"/>
    </row>
    <row r="517" spans="3:5" ht="14.25" hidden="1">
      <c r="C517" s="210"/>
      <c r="E517" s="210"/>
    </row>
    <row r="518" spans="3:5" ht="14.25" hidden="1">
      <c r="C518" s="210"/>
      <c r="E518" s="210"/>
    </row>
    <row r="519" spans="3:5" ht="14.25" hidden="1">
      <c r="C519" s="210"/>
      <c r="E519" s="210"/>
    </row>
    <row r="520" spans="3:5" ht="14.25" hidden="1">
      <c r="C520" s="210"/>
      <c r="E520" s="210"/>
    </row>
    <row r="521" spans="3:5" ht="14.25" hidden="1">
      <c r="C521" s="210"/>
      <c r="E521" s="210"/>
    </row>
    <row r="522" spans="3:5" ht="14.25" hidden="1">
      <c r="C522" s="210"/>
      <c r="E522" s="210"/>
    </row>
    <row r="523" spans="3:5" ht="14.25" hidden="1">
      <c r="C523" s="210"/>
      <c r="E523" s="210"/>
    </row>
    <row r="524" spans="3:5" ht="14.25" hidden="1">
      <c r="C524" s="210"/>
      <c r="E524" s="210"/>
    </row>
    <row r="525" spans="3:5" ht="14.25" hidden="1">
      <c r="C525" s="210"/>
      <c r="E525" s="210"/>
    </row>
    <row r="526" spans="3:5" ht="14.25" hidden="1">
      <c r="C526" s="210"/>
      <c r="E526" s="210"/>
    </row>
    <row r="527" spans="3:5" ht="14.25" hidden="1">
      <c r="C527" s="210"/>
      <c r="E527" s="210"/>
    </row>
    <row r="528" spans="3:5" ht="14.25" hidden="1">
      <c r="C528" s="210"/>
      <c r="E528" s="210"/>
    </row>
    <row r="529" spans="3:5" ht="14.25" hidden="1">
      <c r="C529" s="210"/>
      <c r="E529" s="210"/>
    </row>
    <row r="530" spans="3:5" ht="14.25" hidden="1">
      <c r="C530" s="210"/>
      <c r="E530" s="210"/>
    </row>
    <row r="531" spans="3:5" ht="14.25" hidden="1">
      <c r="C531" s="210"/>
      <c r="E531" s="210"/>
    </row>
    <row r="532" spans="3:5" ht="14.25" hidden="1">
      <c r="C532" s="210"/>
      <c r="E532" s="210"/>
    </row>
    <row r="533" spans="3:5" ht="14.25" hidden="1">
      <c r="C533" s="210"/>
      <c r="E533" s="210"/>
    </row>
    <row r="534" spans="3:5" ht="14.25" hidden="1">
      <c r="C534" s="210"/>
      <c r="E534" s="210"/>
    </row>
    <row r="535" spans="3:5" ht="14.25" hidden="1">
      <c r="C535" s="210"/>
      <c r="E535" s="210"/>
    </row>
    <row r="536" spans="3:5" ht="14.25" hidden="1">
      <c r="C536" s="210"/>
      <c r="E536" s="210"/>
    </row>
    <row r="537" spans="3:5" ht="14.25" hidden="1">
      <c r="C537" s="210"/>
      <c r="E537" s="210"/>
    </row>
    <row r="538" spans="3:5" ht="14.25" hidden="1">
      <c r="C538" s="210"/>
      <c r="E538" s="210"/>
    </row>
    <row r="539" spans="3:5" ht="14.25" hidden="1">
      <c r="C539" s="210"/>
      <c r="E539" s="210"/>
    </row>
    <row r="540" spans="3:5" ht="14.25" hidden="1">
      <c r="C540" s="210"/>
      <c r="E540" s="210"/>
    </row>
    <row r="541" spans="3:5" ht="14.25" hidden="1">
      <c r="C541" s="210"/>
      <c r="E541" s="210"/>
    </row>
    <row r="542" spans="3:5" ht="14.25" hidden="1">
      <c r="C542" s="210"/>
      <c r="E542" s="210"/>
    </row>
    <row r="543" spans="3:5" ht="14.25" hidden="1">
      <c r="C543" s="210"/>
      <c r="E543" s="210"/>
    </row>
    <row r="544" spans="3:5" ht="14.25" hidden="1">
      <c r="C544" s="210"/>
      <c r="E544" s="210"/>
    </row>
    <row r="545" spans="3:5" ht="14.25" hidden="1">
      <c r="C545" s="210"/>
      <c r="E545" s="210"/>
    </row>
    <row r="546" spans="3:5" ht="14.25" hidden="1">
      <c r="C546" s="210"/>
      <c r="E546" s="210"/>
    </row>
    <row r="547" spans="3:5" ht="14.25" hidden="1">
      <c r="C547" s="210"/>
      <c r="E547" s="210"/>
    </row>
    <row r="548" spans="3:5" ht="14.25" hidden="1">
      <c r="C548" s="210"/>
      <c r="E548" s="210"/>
    </row>
    <row r="549" spans="3:5" ht="14.25" hidden="1">
      <c r="C549" s="210"/>
      <c r="E549" s="210"/>
    </row>
    <row r="550" spans="3:5" ht="14.25" hidden="1">
      <c r="C550" s="210"/>
      <c r="E550" s="210"/>
    </row>
    <row r="551" spans="3:5" ht="14.25" hidden="1">
      <c r="C551" s="210"/>
      <c r="E551" s="210"/>
    </row>
    <row r="552" spans="3:5" ht="14.25" hidden="1">
      <c r="C552" s="210"/>
      <c r="E552" s="210"/>
    </row>
    <row r="553" spans="3:5" ht="14.25" hidden="1">
      <c r="C553" s="210"/>
      <c r="E553" s="210"/>
    </row>
    <row r="554" spans="3:5" ht="14.25" hidden="1">
      <c r="C554" s="210"/>
      <c r="E554" s="210"/>
    </row>
    <row r="555" spans="3:5" ht="14.25" hidden="1">
      <c r="C555" s="210"/>
      <c r="E555" s="210"/>
    </row>
    <row r="556" spans="3:5" ht="14.25" hidden="1">
      <c r="C556" s="210"/>
      <c r="E556" s="210"/>
    </row>
    <row r="557" spans="3:5" ht="14.25" hidden="1">
      <c r="C557" s="210"/>
      <c r="E557" s="210"/>
    </row>
    <row r="558" spans="3:5" ht="14.25" hidden="1">
      <c r="C558" s="210"/>
      <c r="E558" s="210"/>
    </row>
    <row r="559" spans="3:5" ht="14.25" hidden="1">
      <c r="C559" s="210"/>
      <c r="E559" s="210"/>
    </row>
    <row r="560" spans="3:5" ht="14.25" hidden="1">
      <c r="C560" s="210"/>
      <c r="E560" s="210"/>
    </row>
    <row r="561" spans="3:5" ht="14.25" hidden="1">
      <c r="C561" s="210"/>
      <c r="E561" s="210"/>
    </row>
    <row r="562" spans="3:5" ht="14.25" hidden="1">
      <c r="C562" s="210"/>
      <c r="E562" s="210"/>
    </row>
    <row r="563" spans="3:5" ht="14.25" hidden="1">
      <c r="C563" s="210"/>
      <c r="E563" s="210"/>
    </row>
    <row r="564" spans="3:5" ht="14.25" hidden="1">
      <c r="C564" s="210"/>
      <c r="E564" s="210"/>
    </row>
    <row r="565" spans="3:5" ht="14.25" hidden="1">
      <c r="C565" s="210"/>
      <c r="E565" s="210"/>
    </row>
    <row r="566" spans="3:5" ht="14.25" hidden="1">
      <c r="C566" s="210"/>
      <c r="E566" s="210"/>
    </row>
    <row r="567" spans="3:5" ht="14.25" hidden="1">
      <c r="C567" s="210"/>
      <c r="E567" s="210"/>
    </row>
    <row r="568" spans="3:5" ht="14.25" hidden="1">
      <c r="C568" s="210"/>
      <c r="E568" s="210"/>
    </row>
    <row r="569" spans="3:5" ht="14.25" hidden="1">
      <c r="C569" s="210"/>
      <c r="E569" s="210"/>
    </row>
    <row r="570" spans="3:5" ht="14.25" hidden="1">
      <c r="C570" s="210"/>
      <c r="E570" s="210"/>
    </row>
    <row r="571" spans="3:5" ht="14.25" hidden="1">
      <c r="C571" s="210"/>
      <c r="E571" s="210"/>
    </row>
    <row r="572" spans="3:5" ht="14.25" hidden="1">
      <c r="C572" s="210"/>
      <c r="E572" s="210"/>
    </row>
    <row r="573" spans="3:5" ht="14.25" hidden="1">
      <c r="C573" s="210"/>
      <c r="E573" s="210"/>
    </row>
    <row r="574" spans="3:5" ht="14.25" hidden="1">
      <c r="C574" s="210"/>
      <c r="E574" s="210"/>
    </row>
    <row r="575" spans="3:5" ht="14.25" hidden="1">
      <c r="C575" s="210"/>
      <c r="E575" s="210"/>
    </row>
    <row r="576" spans="3:5" ht="14.25" hidden="1">
      <c r="C576" s="210"/>
      <c r="E576" s="210"/>
    </row>
    <row r="577" spans="3:5" ht="14.25" hidden="1">
      <c r="C577" s="210"/>
      <c r="E577" s="210"/>
    </row>
    <row r="578" spans="3:5" ht="14.25" hidden="1">
      <c r="C578" s="210"/>
      <c r="E578" s="210"/>
    </row>
    <row r="579" spans="3:5" ht="14.25" hidden="1">
      <c r="C579" s="210"/>
      <c r="E579" s="210"/>
    </row>
    <row r="580" spans="3:5" ht="14.25" hidden="1">
      <c r="C580" s="210"/>
      <c r="E580" s="210"/>
    </row>
    <row r="581" spans="3:5" ht="14.25" hidden="1">
      <c r="C581" s="210"/>
      <c r="E581" s="210"/>
    </row>
    <row r="582" spans="3:5" ht="14.25" hidden="1">
      <c r="C582" s="210"/>
      <c r="E582" s="210"/>
    </row>
    <row r="583" spans="3:5" ht="14.25" hidden="1">
      <c r="C583" s="210"/>
      <c r="E583" s="210"/>
    </row>
    <row r="584" spans="3:5" ht="14.25" hidden="1">
      <c r="C584" s="210"/>
      <c r="E584" s="210"/>
    </row>
    <row r="585" spans="3:5" ht="14.25" hidden="1">
      <c r="C585" s="210"/>
      <c r="E585" s="210"/>
    </row>
    <row r="586" spans="3:5" ht="14.25" hidden="1">
      <c r="C586" s="210"/>
      <c r="E586" s="210"/>
    </row>
    <row r="587" spans="3:5" ht="14.25" hidden="1">
      <c r="C587" s="210"/>
      <c r="E587" s="210"/>
    </row>
    <row r="588" spans="3:5" ht="14.25" hidden="1">
      <c r="C588" s="210"/>
      <c r="E588" s="210"/>
    </row>
    <row r="589" spans="3:5" ht="14.25" hidden="1">
      <c r="C589" s="210"/>
      <c r="E589" s="210"/>
    </row>
    <row r="590" spans="3:5" ht="14.25" hidden="1">
      <c r="C590" s="210"/>
      <c r="E590" s="210"/>
    </row>
    <row r="591" spans="3:5" ht="14.25" hidden="1">
      <c r="C591" s="210"/>
      <c r="E591" s="210"/>
    </row>
    <row r="592" spans="3:5" ht="14.25" hidden="1">
      <c r="C592" s="210"/>
      <c r="E592" s="210"/>
    </row>
    <row r="593" spans="3:5" ht="14.25" hidden="1">
      <c r="C593" s="210"/>
      <c r="E593" s="210"/>
    </row>
    <row r="594" spans="3:5" ht="14.25" hidden="1">
      <c r="C594" s="210"/>
      <c r="E594" s="210"/>
    </row>
    <row r="595" spans="3:5" ht="14.25" hidden="1">
      <c r="C595" s="210"/>
      <c r="E595" s="210"/>
    </row>
    <row r="596" spans="3:5" ht="14.25" hidden="1">
      <c r="C596" s="210"/>
      <c r="E596" s="210"/>
    </row>
    <row r="597" spans="3:5" ht="14.25" hidden="1">
      <c r="C597" s="210"/>
      <c r="E597" s="210"/>
    </row>
    <row r="598" spans="3:5" ht="14.25" hidden="1">
      <c r="C598" s="210"/>
      <c r="E598" s="210"/>
    </row>
    <row r="599" spans="3:5" ht="14.25" hidden="1">
      <c r="C599" s="210"/>
      <c r="E599" s="210"/>
    </row>
    <row r="600" spans="3:5" ht="14.25" hidden="1">
      <c r="C600" s="210"/>
      <c r="E600" s="210"/>
    </row>
    <row r="601" spans="3:5" ht="14.25" hidden="1">
      <c r="C601" s="210"/>
      <c r="E601" s="210"/>
    </row>
    <row r="602" spans="3:5" ht="14.25" hidden="1">
      <c r="C602" s="210"/>
      <c r="E602" s="210"/>
    </row>
    <row r="603" spans="3:5" ht="14.25" hidden="1">
      <c r="C603" s="210"/>
      <c r="E603" s="210"/>
    </row>
    <row r="604" spans="3:5" ht="14.25" hidden="1">
      <c r="C604" s="210"/>
      <c r="E604" s="210"/>
    </row>
    <row r="605" spans="3:5" ht="14.25" hidden="1">
      <c r="C605" s="210"/>
      <c r="E605" s="210"/>
    </row>
    <row r="606" spans="3:5" ht="14.25" hidden="1">
      <c r="C606" s="210"/>
      <c r="E606" s="210"/>
    </row>
    <row r="607" spans="3:5" ht="14.25" hidden="1">
      <c r="C607" s="210"/>
      <c r="E607" s="210"/>
    </row>
    <row r="608" spans="3:5" ht="14.25" hidden="1">
      <c r="C608" s="210"/>
      <c r="E608" s="210"/>
    </row>
    <row r="609" spans="3:5" ht="14.25" hidden="1">
      <c r="C609" s="210"/>
      <c r="E609" s="210"/>
    </row>
    <row r="610" spans="3:5" ht="14.25" hidden="1">
      <c r="C610" s="210"/>
      <c r="E610" s="210"/>
    </row>
    <row r="611" spans="3:5" ht="14.25" hidden="1">
      <c r="C611" s="210"/>
      <c r="E611" s="210"/>
    </row>
    <row r="612" spans="3:5" ht="14.25" hidden="1">
      <c r="C612" s="210"/>
      <c r="E612" s="210"/>
    </row>
    <row r="613" spans="3:5" ht="14.25" hidden="1">
      <c r="C613" s="210"/>
      <c r="E613" s="210"/>
    </row>
    <row r="614" spans="3:5" ht="14.25" hidden="1">
      <c r="C614" s="210"/>
      <c r="E614" s="210"/>
    </row>
    <row r="615" spans="3:5" ht="14.25" hidden="1">
      <c r="C615" s="210"/>
      <c r="E615" s="210"/>
    </row>
    <row r="616" spans="3:5" ht="14.25" hidden="1">
      <c r="C616" s="210"/>
      <c r="E616" s="210"/>
    </row>
    <row r="617" spans="3:5" ht="14.25" hidden="1">
      <c r="C617" s="210"/>
      <c r="E617" s="210"/>
    </row>
    <row r="618" spans="3:5" ht="14.25" hidden="1">
      <c r="C618" s="210"/>
      <c r="E618" s="210"/>
    </row>
    <row r="619" spans="3:5" ht="14.25" hidden="1">
      <c r="C619" s="210"/>
      <c r="E619" s="210"/>
    </row>
    <row r="620" spans="3:5" ht="14.25" hidden="1">
      <c r="C620" s="210"/>
      <c r="E620" s="210"/>
    </row>
    <row r="621" spans="3:5" ht="14.25" hidden="1">
      <c r="C621" s="210"/>
      <c r="E621" s="210"/>
    </row>
    <row r="622" spans="3:5" ht="14.25" hidden="1">
      <c r="C622" s="210"/>
      <c r="E622" s="210"/>
    </row>
    <row r="623" spans="3:5" ht="14.25" hidden="1">
      <c r="C623" s="210"/>
      <c r="E623" s="210"/>
    </row>
    <row r="624" spans="3:5" ht="14.25" hidden="1">
      <c r="C624" s="210"/>
      <c r="E624" s="210"/>
    </row>
    <row r="625" spans="3:5" ht="14.25" hidden="1">
      <c r="C625" s="210"/>
      <c r="E625" s="210"/>
    </row>
    <row r="626" spans="3:5" ht="14.25" hidden="1">
      <c r="C626" s="210"/>
      <c r="E626" s="210"/>
    </row>
    <row r="627" spans="3:5" ht="14.25" hidden="1">
      <c r="C627" s="210"/>
      <c r="E627" s="210"/>
    </row>
    <row r="628" spans="3:5" ht="14.25" hidden="1">
      <c r="C628" s="210"/>
      <c r="E628" s="210"/>
    </row>
    <row r="629" spans="3:5" ht="14.25" hidden="1">
      <c r="C629" s="210"/>
      <c r="E629" s="210"/>
    </row>
    <row r="630" spans="3:5" ht="14.25" hidden="1">
      <c r="C630" s="210"/>
      <c r="E630" s="210"/>
    </row>
    <row r="631" spans="3:5" ht="14.25" hidden="1">
      <c r="C631" s="210"/>
      <c r="E631" s="210"/>
    </row>
    <row r="632" spans="3:5" ht="14.25" hidden="1">
      <c r="C632" s="210"/>
      <c r="E632" s="210"/>
    </row>
    <row r="633" spans="3:5" ht="14.25" hidden="1">
      <c r="C633" s="210"/>
      <c r="E633" s="210"/>
    </row>
    <row r="634" spans="3:5" ht="14.25" hidden="1">
      <c r="C634" s="210"/>
      <c r="E634" s="210"/>
    </row>
    <row r="635" spans="3:5" ht="14.25" hidden="1">
      <c r="C635" s="210"/>
      <c r="E635" s="210"/>
    </row>
    <row r="636" spans="3:5" ht="14.25" hidden="1">
      <c r="C636" s="210"/>
      <c r="E636" s="210"/>
    </row>
    <row r="637" spans="3:5" ht="14.25" hidden="1">
      <c r="C637" s="210"/>
      <c r="E637" s="210"/>
    </row>
    <row r="638" spans="3:5" ht="14.25" hidden="1">
      <c r="C638" s="210"/>
      <c r="E638" s="210"/>
    </row>
    <row r="639" spans="3:5" ht="14.25" hidden="1">
      <c r="C639" s="210"/>
      <c r="E639" s="210"/>
    </row>
    <row r="640" spans="3:5" ht="14.25" hidden="1">
      <c r="C640" s="210"/>
      <c r="E640" s="210"/>
    </row>
    <row r="641" spans="3:5" ht="14.25" hidden="1">
      <c r="C641" s="210"/>
      <c r="E641" s="210"/>
    </row>
    <row r="642" spans="3:5" ht="14.25" hidden="1">
      <c r="C642" s="210"/>
      <c r="E642" s="210"/>
    </row>
    <row r="643" spans="3:5" ht="14.25" hidden="1">
      <c r="C643" s="210"/>
      <c r="E643" s="210"/>
    </row>
    <row r="644" spans="3:5" ht="14.25" hidden="1">
      <c r="C644" s="210"/>
      <c r="E644" s="210"/>
    </row>
    <row r="645" spans="3:5" ht="14.25" hidden="1">
      <c r="C645" s="210"/>
      <c r="E645" s="210"/>
    </row>
    <row r="646" spans="3:5" ht="14.25" hidden="1">
      <c r="C646" s="210"/>
      <c r="E646" s="210"/>
    </row>
    <row r="647" spans="3:5" ht="14.25" hidden="1">
      <c r="C647" s="210"/>
      <c r="E647" s="210"/>
    </row>
    <row r="648" spans="3:5" ht="14.25" hidden="1">
      <c r="C648" s="210"/>
      <c r="E648" s="210"/>
    </row>
    <row r="649" spans="3:5" ht="14.25" hidden="1">
      <c r="C649" s="210"/>
      <c r="E649" s="210"/>
    </row>
    <row r="650" spans="3:5" ht="14.25" hidden="1">
      <c r="C650" s="210"/>
      <c r="E650" s="210"/>
    </row>
    <row r="651" spans="3:5" ht="14.25" hidden="1">
      <c r="C651" s="210"/>
      <c r="E651" s="210"/>
    </row>
    <row r="652" spans="3:5" ht="14.25" hidden="1">
      <c r="C652" s="210"/>
      <c r="E652" s="210"/>
    </row>
    <row r="653" spans="3:5" ht="14.25" hidden="1">
      <c r="C653" s="210"/>
      <c r="E653" s="210"/>
    </row>
    <row r="654" spans="3:5" ht="14.25" hidden="1">
      <c r="C654" s="210"/>
      <c r="E654" s="210"/>
    </row>
    <row r="655" spans="3:5" ht="14.25" hidden="1">
      <c r="C655" s="210"/>
      <c r="E655" s="210"/>
    </row>
    <row r="656" spans="3:5" ht="14.25" hidden="1">
      <c r="C656" s="210"/>
      <c r="E656" s="210"/>
    </row>
    <row r="657" spans="3:5" ht="14.25" hidden="1">
      <c r="C657" s="210"/>
      <c r="E657" s="210"/>
    </row>
    <row r="658" spans="3:5" ht="14.25" hidden="1">
      <c r="C658" s="210"/>
      <c r="E658" s="210"/>
    </row>
    <row r="659" spans="3:5" ht="14.25" hidden="1">
      <c r="C659" s="210"/>
      <c r="E659" s="210"/>
    </row>
    <row r="660" spans="3:5" ht="14.25" hidden="1">
      <c r="C660" s="210"/>
      <c r="E660" s="210"/>
    </row>
    <row r="661" spans="3:5" ht="14.25" hidden="1">
      <c r="C661" s="210"/>
      <c r="E661" s="210"/>
    </row>
    <row r="662" spans="3:5" ht="14.25" hidden="1">
      <c r="C662" s="210"/>
      <c r="E662" s="210"/>
    </row>
    <row r="663" spans="3:5" ht="14.25" hidden="1">
      <c r="C663" s="210"/>
      <c r="E663" s="210"/>
    </row>
    <row r="664" spans="3:5" ht="14.25" hidden="1">
      <c r="C664" s="210"/>
      <c r="E664" s="210"/>
    </row>
    <row r="665" spans="3:5" ht="14.25" hidden="1">
      <c r="C665" s="210"/>
      <c r="E665" s="210"/>
    </row>
    <row r="666" spans="3:5" ht="14.25" hidden="1">
      <c r="C666" s="210"/>
      <c r="E666" s="210"/>
    </row>
    <row r="667" spans="3:5" ht="14.25" hidden="1">
      <c r="C667" s="210"/>
      <c r="E667" s="210"/>
    </row>
    <row r="668" spans="3:5" ht="14.25" hidden="1">
      <c r="C668" s="210"/>
      <c r="E668" s="210"/>
    </row>
    <row r="669" spans="3:5" ht="14.25" hidden="1">
      <c r="C669" s="210"/>
      <c r="E669" s="210"/>
    </row>
    <row r="670" spans="3:5" ht="14.25" hidden="1">
      <c r="C670" s="210"/>
      <c r="E670" s="210"/>
    </row>
    <row r="671" spans="3:5" ht="14.25" hidden="1">
      <c r="C671" s="210"/>
      <c r="E671" s="210"/>
    </row>
    <row r="672" spans="3:5" ht="14.25" hidden="1">
      <c r="C672" s="210"/>
      <c r="E672" s="210"/>
    </row>
    <row r="673" spans="3:5" ht="14.25" hidden="1">
      <c r="C673" s="210"/>
      <c r="E673" s="210"/>
    </row>
    <row r="674" spans="3:5" ht="14.25" hidden="1">
      <c r="C674" s="210"/>
      <c r="E674" s="210"/>
    </row>
    <row r="675" spans="3:5" ht="14.25" hidden="1">
      <c r="C675" s="210"/>
      <c r="E675" s="210"/>
    </row>
    <row r="676" spans="3:5" ht="14.25" hidden="1">
      <c r="C676" s="210"/>
      <c r="E676" s="210"/>
    </row>
    <row r="677" spans="3:5" ht="14.25" hidden="1">
      <c r="C677" s="210"/>
      <c r="E677" s="210"/>
    </row>
    <row r="678" spans="3:5" ht="14.25" hidden="1">
      <c r="C678" s="210"/>
      <c r="E678" s="210"/>
    </row>
    <row r="679" spans="3:5" ht="14.25" hidden="1">
      <c r="C679" s="210"/>
      <c r="E679" s="210"/>
    </row>
    <row r="680" spans="3:5" ht="14.25" hidden="1">
      <c r="C680" s="210"/>
      <c r="E680" s="210"/>
    </row>
    <row r="681" spans="3:5" ht="14.25" hidden="1">
      <c r="C681" s="210"/>
      <c r="E681" s="210"/>
    </row>
    <row r="682" spans="3:5" ht="14.25" hidden="1">
      <c r="C682" s="210"/>
      <c r="E682" s="210"/>
    </row>
    <row r="683" spans="3:5" ht="14.25" hidden="1">
      <c r="C683" s="210"/>
      <c r="E683" s="210"/>
    </row>
    <row r="684" spans="3:5" ht="14.25" hidden="1">
      <c r="C684" s="210"/>
      <c r="E684" s="210"/>
    </row>
    <row r="685" spans="3:5" ht="14.25" hidden="1">
      <c r="C685" s="210"/>
      <c r="E685" s="210"/>
    </row>
    <row r="686" spans="3:5" ht="14.25" hidden="1">
      <c r="C686" s="210"/>
      <c r="E686" s="210"/>
    </row>
    <row r="687" spans="3:5" ht="14.25" hidden="1">
      <c r="C687" s="210"/>
      <c r="E687" s="210"/>
    </row>
    <row r="688" spans="3:5" ht="14.25" hidden="1">
      <c r="C688" s="210"/>
      <c r="E688" s="210"/>
    </row>
    <row r="689" spans="3:5" ht="14.25" hidden="1">
      <c r="C689" s="210"/>
      <c r="E689" s="210"/>
    </row>
    <row r="690" spans="3:5" ht="14.25" hidden="1">
      <c r="C690" s="210"/>
      <c r="E690" s="210"/>
    </row>
    <row r="691" spans="3:5" ht="14.25" hidden="1">
      <c r="C691" s="210"/>
      <c r="E691" s="210"/>
    </row>
    <row r="692" spans="3:5" ht="14.25" hidden="1">
      <c r="C692" s="210"/>
      <c r="E692" s="210"/>
    </row>
    <row r="693" spans="3:5" ht="14.25" hidden="1">
      <c r="C693" s="210"/>
      <c r="E693" s="210"/>
    </row>
    <row r="694" spans="3:5" ht="14.25" hidden="1">
      <c r="C694" s="210"/>
      <c r="E694" s="210"/>
    </row>
    <row r="695" spans="3:5" ht="14.25" hidden="1">
      <c r="C695" s="210"/>
      <c r="E695" s="210"/>
    </row>
    <row r="696" spans="3:5" ht="14.25" hidden="1">
      <c r="C696" s="210"/>
      <c r="E696" s="210"/>
    </row>
    <row r="697" spans="3:5" ht="14.25" hidden="1">
      <c r="C697" s="210"/>
      <c r="E697" s="210"/>
    </row>
    <row r="698" spans="3:5" ht="14.25" hidden="1">
      <c r="C698" s="210"/>
      <c r="E698" s="210"/>
    </row>
    <row r="699" spans="3:5" ht="14.25" hidden="1">
      <c r="C699" s="210"/>
      <c r="E699" s="210"/>
    </row>
    <row r="700" spans="3:5" ht="14.25" hidden="1">
      <c r="C700" s="210"/>
      <c r="E700" s="210"/>
    </row>
    <row r="701" spans="3:5" ht="14.25" hidden="1">
      <c r="C701" s="210"/>
      <c r="E701" s="210"/>
    </row>
    <row r="702" spans="3:5" ht="14.25" hidden="1">
      <c r="C702" s="210"/>
      <c r="E702" s="210"/>
    </row>
    <row r="703" spans="3:5" ht="14.25" hidden="1">
      <c r="C703" s="210"/>
      <c r="E703" s="210"/>
    </row>
    <row r="704" spans="3:5" ht="14.25" hidden="1">
      <c r="C704" s="210"/>
      <c r="E704" s="210"/>
    </row>
    <row r="705" spans="3:5" ht="14.25" hidden="1">
      <c r="C705" s="210"/>
      <c r="E705" s="210"/>
    </row>
    <row r="706" spans="3:5" ht="14.25" hidden="1">
      <c r="C706" s="210"/>
      <c r="E706" s="210"/>
    </row>
    <row r="707" spans="3:5" ht="14.25" hidden="1">
      <c r="C707" s="210"/>
      <c r="E707" s="210"/>
    </row>
    <row r="708" spans="3:5" ht="14.25" hidden="1">
      <c r="C708" s="210"/>
      <c r="E708" s="210"/>
    </row>
    <row r="709" spans="3:5" ht="14.25" hidden="1">
      <c r="C709" s="210"/>
      <c r="E709" s="210"/>
    </row>
    <row r="710" spans="3:5" ht="14.25" hidden="1">
      <c r="C710" s="210"/>
      <c r="E710" s="210"/>
    </row>
    <row r="711" spans="3:5" ht="14.25" hidden="1">
      <c r="C711" s="210"/>
      <c r="E711" s="210"/>
    </row>
    <row r="712" spans="3:5" ht="14.25" hidden="1">
      <c r="C712" s="210"/>
      <c r="E712" s="210"/>
    </row>
    <row r="713" spans="3:5" ht="14.25" hidden="1">
      <c r="C713" s="210"/>
      <c r="E713" s="210"/>
    </row>
    <row r="714" spans="3:5" ht="14.25" hidden="1">
      <c r="C714" s="210"/>
      <c r="E714" s="210"/>
    </row>
    <row r="715" spans="3:5" ht="14.25" hidden="1">
      <c r="C715" s="210"/>
      <c r="E715" s="210"/>
    </row>
    <row r="716" spans="3:5" ht="14.25" hidden="1">
      <c r="C716" s="210"/>
      <c r="E716" s="210"/>
    </row>
    <row r="717" spans="3:5" ht="14.25" hidden="1">
      <c r="C717" s="210"/>
      <c r="E717" s="210"/>
    </row>
    <row r="718" spans="3:5" ht="14.25" hidden="1">
      <c r="C718" s="210"/>
      <c r="E718" s="210"/>
    </row>
    <row r="719" spans="3:5" ht="14.25" hidden="1">
      <c r="C719" s="210"/>
      <c r="E719" s="210"/>
    </row>
    <row r="720" spans="3:5" ht="14.25" hidden="1">
      <c r="C720" s="210"/>
      <c r="E720" s="210"/>
    </row>
    <row r="721" spans="3:5" ht="14.25" hidden="1">
      <c r="C721" s="210"/>
      <c r="E721" s="210"/>
    </row>
    <row r="722" spans="3:5" ht="14.25" hidden="1">
      <c r="C722" s="210"/>
      <c r="E722" s="210"/>
    </row>
    <row r="723" spans="3:5" ht="14.25" hidden="1">
      <c r="C723" s="210"/>
      <c r="E723" s="210"/>
    </row>
    <row r="724" spans="3:5" ht="14.25" hidden="1">
      <c r="C724" s="210"/>
      <c r="E724" s="210"/>
    </row>
    <row r="725" spans="3:5" ht="14.25" hidden="1">
      <c r="C725" s="210"/>
      <c r="E725" s="210"/>
    </row>
    <row r="726" spans="3:5" ht="14.25" hidden="1">
      <c r="C726" s="210"/>
      <c r="E726" s="210"/>
    </row>
    <row r="727" spans="3:5" ht="14.25" hidden="1">
      <c r="C727" s="210"/>
      <c r="E727" s="210"/>
    </row>
    <row r="728" spans="3:5" ht="14.25" hidden="1">
      <c r="C728" s="210"/>
      <c r="E728" s="210"/>
    </row>
    <row r="729" spans="3:5" ht="14.25" hidden="1">
      <c r="C729" s="210"/>
      <c r="E729" s="210"/>
    </row>
    <row r="730" spans="3:5" ht="14.25" hidden="1">
      <c r="C730" s="210"/>
      <c r="E730" s="210"/>
    </row>
    <row r="731" spans="3:5" ht="14.25" hidden="1">
      <c r="C731" s="210"/>
      <c r="E731" s="210"/>
    </row>
    <row r="732" spans="3:5" ht="14.25" hidden="1">
      <c r="C732" s="210"/>
      <c r="E732" s="210"/>
    </row>
    <row r="733" spans="3:5" ht="14.25" hidden="1">
      <c r="C733" s="210"/>
      <c r="E733" s="210"/>
    </row>
    <row r="734" spans="3:5" ht="14.25" hidden="1">
      <c r="C734" s="210"/>
      <c r="E734" s="210"/>
    </row>
    <row r="735" spans="3:5" ht="14.25" hidden="1">
      <c r="C735" s="210"/>
      <c r="E735" s="210"/>
    </row>
    <row r="736" spans="3:5" ht="14.25" hidden="1">
      <c r="C736" s="210"/>
      <c r="E736" s="210"/>
    </row>
    <row r="737" spans="3:5" ht="14.25" hidden="1">
      <c r="C737" s="210"/>
      <c r="E737" s="210"/>
    </row>
    <row r="738" spans="3:5" ht="14.25" hidden="1">
      <c r="C738" s="210"/>
      <c r="E738" s="210"/>
    </row>
    <row r="739" spans="3:5" ht="14.25" hidden="1">
      <c r="C739" s="210"/>
      <c r="E739" s="210"/>
    </row>
    <row r="740" spans="3:5" ht="14.25" hidden="1">
      <c r="C740" s="210"/>
      <c r="E740" s="210"/>
    </row>
    <row r="741" spans="3:5" ht="14.25" hidden="1">
      <c r="C741" s="210"/>
      <c r="E741" s="210"/>
    </row>
    <row r="742" spans="3:5" ht="14.25" hidden="1">
      <c r="C742" s="210"/>
      <c r="E742" s="210"/>
    </row>
    <row r="743" spans="3:5" ht="14.25" hidden="1">
      <c r="C743" s="210"/>
      <c r="E743" s="210"/>
    </row>
    <row r="744" spans="3:5" ht="14.25" hidden="1">
      <c r="C744" s="210"/>
      <c r="E744" s="210"/>
    </row>
    <row r="745" spans="3:5" ht="14.25" hidden="1">
      <c r="C745" s="210"/>
      <c r="E745" s="210"/>
    </row>
    <row r="746" spans="3:5" ht="14.25" hidden="1">
      <c r="C746" s="210"/>
      <c r="E746" s="210"/>
    </row>
    <row r="747" spans="3:5" ht="14.25" hidden="1">
      <c r="C747" s="210"/>
      <c r="E747" s="210"/>
    </row>
    <row r="748" spans="3:5" ht="14.25" hidden="1">
      <c r="C748" s="210"/>
      <c r="E748" s="210"/>
    </row>
    <row r="749" spans="3:5" ht="14.25" hidden="1">
      <c r="C749" s="210"/>
      <c r="E749" s="210"/>
    </row>
    <row r="750" spans="3:5" ht="14.25" hidden="1">
      <c r="C750" s="210"/>
      <c r="E750" s="210"/>
    </row>
    <row r="751" spans="3:5" ht="14.25" hidden="1">
      <c r="C751" s="210"/>
      <c r="E751" s="210"/>
    </row>
    <row r="752" spans="3:5" ht="14.25" hidden="1">
      <c r="C752" s="210"/>
      <c r="E752" s="210"/>
    </row>
    <row r="753" spans="3:5" ht="14.25" hidden="1">
      <c r="C753" s="210"/>
      <c r="E753" s="210"/>
    </row>
    <row r="754" spans="3:5" ht="14.25" hidden="1">
      <c r="C754" s="210"/>
      <c r="E754" s="210"/>
    </row>
    <row r="755" spans="3:5" ht="14.25" hidden="1">
      <c r="C755" s="210"/>
      <c r="E755" s="210"/>
    </row>
    <row r="756" spans="3:5" ht="14.25" hidden="1">
      <c r="C756" s="210"/>
      <c r="E756" s="210"/>
    </row>
    <row r="757" spans="3:5" ht="14.25" hidden="1">
      <c r="C757" s="210"/>
      <c r="E757" s="210"/>
    </row>
    <row r="758" spans="3:5" ht="14.25" hidden="1">
      <c r="C758" s="210"/>
      <c r="E758" s="210"/>
    </row>
    <row r="759" spans="3:5" ht="14.25" hidden="1">
      <c r="C759" s="210"/>
      <c r="E759" s="210"/>
    </row>
    <row r="760" spans="3:5" ht="14.25" hidden="1">
      <c r="C760" s="210"/>
      <c r="E760" s="210"/>
    </row>
    <row r="761" spans="3:5" ht="14.25" hidden="1">
      <c r="C761" s="210"/>
      <c r="E761" s="210"/>
    </row>
    <row r="762" spans="3:5" ht="14.25" hidden="1">
      <c r="C762" s="210"/>
      <c r="E762" s="210"/>
    </row>
    <row r="763" spans="3:5" ht="14.25" hidden="1">
      <c r="C763" s="210"/>
      <c r="E763" s="210"/>
    </row>
    <row r="764" spans="3:5" ht="14.25" hidden="1">
      <c r="C764" s="210"/>
      <c r="E764" s="210"/>
    </row>
    <row r="765" spans="3:5" ht="14.25" hidden="1">
      <c r="C765" s="210"/>
      <c r="E765" s="210"/>
    </row>
    <row r="766" spans="3:5" ht="14.25" hidden="1">
      <c r="C766" s="210"/>
      <c r="E766" s="210"/>
    </row>
    <row r="767" spans="3:5" ht="14.25" hidden="1">
      <c r="C767" s="210"/>
      <c r="E767" s="210"/>
    </row>
    <row r="768" spans="3:5" ht="14.25" hidden="1">
      <c r="C768" s="210"/>
      <c r="E768" s="210"/>
    </row>
    <row r="769" spans="3:5" ht="14.25" hidden="1">
      <c r="C769" s="210"/>
      <c r="E769" s="210"/>
    </row>
    <row r="770" spans="3:5" ht="14.25" hidden="1">
      <c r="C770" s="210"/>
      <c r="E770" s="210"/>
    </row>
    <row r="771" spans="3:5" ht="14.25" hidden="1">
      <c r="C771" s="210"/>
      <c r="E771" s="210"/>
    </row>
    <row r="772" spans="3:5" ht="14.25" hidden="1">
      <c r="C772" s="210"/>
      <c r="E772" s="210"/>
    </row>
    <row r="773" spans="3:5" ht="14.25" hidden="1">
      <c r="C773" s="210"/>
      <c r="E773" s="210"/>
    </row>
    <row r="774" spans="3:5" ht="14.25" hidden="1">
      <c r="C774" s="210"/>
      <c r="E774" s="210"/>
    </row>
    <row r="775" spans="3:5" ht="14.25" hidden="1">
      <c r="C775" s="210"/>
      <c r="E775" s="210"/>
    </row>
    <row r="776" spans="3:5" ht="14.25" hidden="1">
      <c r="C776" s="210"/>
      <c r="E776" s="210"/>
    </row>
    <row r="777" spans="3:5" ht="14.25" hidden="1">
      <c r="C777" s="210"/>
      <c r="E777" s="210"/>
    </row>
    <row r="778" spans="3:5" ht="14.25" hidden="1">
      <c r="C778" s="210"/>
      <c r="E778" s="210"/>
    </row>
    <row r="779" spans="3:5" ht="14.25" hidden="1">
      <c r="C779" s="210"/>
      <c r="E779" s="210"/>
    </row>
    <row r="780" spans="3:5" ht="14.25" hidden="1">
      <c r="C780" s="210"/>
      <c r="E780" s="210"/>
    </row>
    <row r="781" spans="3:5" ht="14.25" hidden="1">
      <c r="C781" s="210"/>
      <c r="E781" s="210"/>
    </row>
    <row r="782" spans="3:5" ht="14.25" hidden="1">
      <c r="C782" s="210"/>
      <c r="E782" s="210"/>
    </row>
    <row r="783" spans="3:5" ht="14.25" hidden="1">
      <c r="C783" s="210"/>
      <c r="E783" s="210"/>
    </row>
    <row r="784" spans="3:5" ht="14.25" hidden="1">
      <c r="C784" s="210"/>
      <c r="E784" s="210"/>
    </row>
    <row r="785" spans="3:5" ht="14.25" hidden="1">
      <c r="C785" s="210"/>
      <c r="E785" s="210"/>
    </row>
    <row r="786" spans="3:5" ht="14.25" hidden="1">
      <c r="C786" s="210"/>
      <c r="E786" s="210"/>
    </row>
    <row r="787" spans="3:5" ht="14.25" hidden="1">
      <c r="C787" s="210"/>
      <c r="E787" s="210"/>
    </row>
    <row r="788" spans="3:5" ht="14.25" hidden="1">
      <c r="C788" s="210"/>
      <c r="E788" s="210"/>
    </row>
    <row r="789" spans="3:5" ht="14.25" hidden="1">
      <c r="C789" s="210"/>
      <c r="E789" s="210"/>
    </row>
    <row r="790" spans="3:5" ht="14.25" hidden="1">
      <c r="C790" s="210"/>
      <c r="E790" s="210"/>
    </row>
    <row r="791" spans="3:5" ht="14.25" hidden="1">
      <c r="C791" s="210"/>
      <c r="E791" s="210"/>
    </row>
    <row r="792" spans="3:5" ht="14.25" hidden="1">
      <c r="C792" s="210"/>
      <c r="E792" s="210"/>
    </row>
    <row r="793" spans="3:5" ht="14.25" hidden="1">
      <c r="C793" s="210"/>
      <c r="E793" s="210"/>
    </row>
    <row r="794" spans="3:5" ht="14.25" hidden="1">
      <c r="C794" s="210"/>
      <c r="E794" s="210"/>
    </row>
    <row r="795" spans="3:5" ht="14.25" hidden="1">
      <c r="C795" s="210"/>
      <c r="E795" s="210"/>
    </row>
    <row r="796" spans="3:5" ht="14.25" hidden="1">
      <c r="C796" s="210"/>
      <c r="E796" s="210"/>
    </row>
    <row r="797" spans="3:5" ht="14.25" hidden="1">
      <c r="C797" s="210"/>
      <c r="E797" s="210"/>
    </row>
    <row r="798" spans="3:5" ht="14.25" hidden="1">
      <c r="C798" s="210"/>
      <c r="E798" s="210"/>
    </row>
    <row r="799" spans="3:5" ht="14.25" hidden="1">
      <c r="C799" s="210"/>
      <c r="E799" s="210"/>
    </row>
    <row r="800" spans="3:5" ht="14.25" hidden="1">
      <c r="C800" s="210"/>
      <c r="E800" s="210"/>
    </row>
    <row r="801" spans="3:5" ht="14.25" hidden="1">
      <c r="C801" s="210"/>
      <c r="E801" s="210"/>
    </row>
    <row r="802" spans="3:5" ht="14.25" hidden="1">
      <c r="C802" s="210"/>
      <c r="E802" s="210"/>
    </row>
    <row r="803" spans="3:5" ht="14.25" hidden="1">
      <c r="C803" s="210"/>
      <c r="E803" s="210"/>
    </row>
    <row r="804" spans="3:5" ht="14.25" hidden="1">
      <c r="C804" s="210"/>
      <c r="E804" s="210"/>
    </row>
    <row r="805" spans="3:5" ht="14.25" hidden="1">
      <c r="C805" s="210"/>
      <c r="E805" s="210"/>
    </row>
    <row r="806" spans="3:5" ht="14.25" hidden="1">
      <c r="C806" s="210"/>
      <c r="E806" s="210"/>
    </row>
    <row r="807" spans="3:5" ht="14.25" hidden="1">
      <c r="C807" s="210"/>
      <c r="E807" s="210"/>
    </row>
    <row r="808" spans="3:5" ht="14.25" hidden="1">
      <c r="C808" s="210"/>
      <c r="E808" s="210"/>
    </row>
    <row r="809" spans="3:5" ht="14.25" hidden="1">
      <c r="C809" s="210"/>
      <c r="E809" s="210"/>
    </row>
    <row r="810" spans="3:5" ht="14.25" hidden="1">
      <c r="C810" s="210"/>
      <c r="E810" s="210"/>
    </row>
    <row r="811" spans="3:5" ht="14.25" hidden="1">
      <c r="C811" s="210"/>
      <c r="E811" s="210"/>
    </row>
    <row r="812" spans="3:5" ht="14.25" hidden="1">
      <c r="C812" s="210"/>
      <c r="E812" s="210"/>
    </row>
    <row r="813" spans="3:5" ht="14.25" hidden="1">
      <c r="C813" s="210"/>
      <c r="E813" s="210"/>
    </row>
    <row r="814" spans="3:5" ht="14.25" hidden="1">
      <c r="C814" s="210"/>
      <c r="E814" s="210"/>
    </row>
    <row r="815" spans="3:5" ht="14.25" hidden="1">
      <c r="C815" s="210"/>
      <c r="E815" s="210"/>
    </row>
    <row r="816" spans="3:5" ht="14.25" hidden="1">
      <c r="C816" s="210"/>
      <c r="E816" s="210"/>
    </row>
    <row r="817" spans="3:5" ht="14.25" hidden="1">
      <c r="C817" s="210"/>
      <c r="E817" s="210"/>
    </row>
    <row r="818" spans="3:5" ht="14.25" hidden="1">
      <c r="C818" s="210"/>
      <c r="E818" s="210"/>
    </row>
    <row r="819" spans="3:5" ht="14.25" hidden="1">
      <c r="C819" s="210"/>
      <c r="E819" s="210"/>
    </row>
    <row r="820" spans="3:5" ht="14.25" hidden="1">
      <c r="C820" s="210"/>
      <c r="E820" s="210"/>
    </row>
    <row r="821" spans="3:5" ht="14.25" hidden="1">
      <c r="C821" s="210"/>
      <c r="E821" s="210"/>
    </row>
    <row r="822" spans="3:5" ht="14.25" hidden="1">
      <c r="C822" s="210"/>
      <c r="E822" s="210"/>
    </row>
    <row r="823" spans="3:5" ht="14.25" hidden="1">
      <c r="C823" s="210"/>
      <c r="E823" s="210"/>
    </row>
    <row r="824" spans="3:5" ht="14.25" hidden="1">
      <c r="C824" s="210"/>
      <c r="E824" s="210"/>
    </row>
    <row r="825" spans="3:5" ht="14.25" hidden="1">
      <c r="C825" s="210"/>
      <c r="E825" s="210"/>
    </row>
    <row r="826" spans="3:5" ht="14.25" hidden="1">
      <c r="C826" s="210"/>
      <c r="E826" s="210"/>
    </row>
    <row r="827" spans="3:5" ht="14.25" hidden="1">
      <c r="C827" s="210"/>
      <c r="E827" s="210"/>
    </row>
    <row r="828" spans="3:5" ht="14.25" hidden="1">
      <c r="C828" s="210"/>
      <c r="E828" s="210"/>
    </row>
    <row r="829" spans="3:5" ht="14.25" hidden="1">
      <c r="C829" s="210"/>
      <c r="E829" s="210"/>
    </row>
    <row r="830" spans="3:5" ht="14.25" hidden="1">
      <c r="C830" s="210"/>
      <c r="E830" s="210"/>
    </row>
    <row r="831" spans="3:5" ht="14.25" hidden="1">
      <c r="C831" s="210"/>
      <c r="E831" s="210"/>
    </row>
    <row r="832" spans="3:5" ht="14.25" hidden="1">
      <c r="C832" s="210"/>
      <c r="E832" s="210"/>
    </row>
    <row r="833" spans="3:5" ht="14.25" hidden="1">
      <c r="C833" s="210"/>
      <c r="E833" s="210"/>
    </row>
    <row r="834" spans="3:5" ht="14.25" hidden="1">
      <c r="C834" s="210"/>
      <c r="E834" s="210"/>
    </row>
    <row r="835" spans="3:5" ht="14.25" hidden="1">
      <c r="C835" s="210"/>
      <c r="E835" s="210"/>
    </row>
    <row r="836" spans="3:5" ht="14.25" hidden="1">
      <c r="C836" s="210"/>
      <c r="E836" s="210"/>
    </row>
    <row r="837" spans="3:5" ht="14.25" hidden="1">
      <c r="C837" s="210"/>
      <c r="E837" s="210"/>
    </row>
    <row r="838" spans="3:5" ht="14.25" hidden="1">
      <c r="C838" s="210"/>
      <c r="E838" s="210"/>
    </row>
    <row r="839" spans="3:5" ht="14.25" hidden="1">
      <c r="C839" s="210"/>
      <c r="E839" s="210"/>
    </row>
    <row r="840" spans="3:5" ht="14.25" hidden="1">
      <c r="C840" s="210"/>
      <c r="E840" s="210"/>
    </row>
    <row r="841" spans="3:5" ht="14.25" hidden="1">
      <c r="C841" s="210"/>
      <c r="E841" s="210"/>
    </row>
    <row r="842" spans="3:5" ht="14.25" hidden="1">
      <c r="C842" s="210"/>
      <c r="E842" s="210"/>
    </row>
    <row r="843" spans="3:5" ht="14.25" hidden="1">
      <c r="C843" s="210"/>
      <c r="E843" s="210"/>
    </row>
    <row r="844" spans="3:5" ht="14.25" hidden="1">
      <c r="C844" s="210"/>
      <c r="E844" s="210"/>
    </row>
    <row r="845" spans="3:5" ht="14.25" hidden="1">
      <c r="C845" s="210"/>
      <c r="E845" s="210"/>
    </row>
    <row r="846" spans="3:5" ht="14.25" hidden="1">
      <c r="C846" s="210"/>
      <c r="E846" s="210"/>
    </row>
    <row r="847" spans="3:5" ht="14.25" hidden="1">
      <c r="C847" s="210"/>
      <c r="E847" s="210"/>
    </row>
    <row r="848" spans="3:5" ht="14.25" hidden="1">
      <c r="C848" s="210"/>
      <c r="E848" s="210"/>
    </row>
    <row r="849" spans="3:5" ht="14.25" hidden="1">
      <c r="C849" s="210"/>
      <c r="E849" s="210"/>
    </row>
    <row r="850" spans="3:5" ht="14.25" hidden="1">
      <c r="C850" s="210"/>
      <c r="E850" s="210"/>
    </row>
    <row r="851" spans="3:5" ht="14.25" hidden="1">
      <c r="C851" s="210"/>
      <c r="E851" s="210"/>
    </row>
    <row r="852" spans="3:5" ht="14.25" hidden="1">
      <c r="C852" s="210"/>
      <c r="E852" s="210"/>
    </row>
    <row r="853" spans="3:5" ht="14.25" hidden="1">
      <c r="C853" s="210"/>
      <c r="E853" s="210"/>
    </row>
    <row r="854" spans="3:5" ht="14.25" hidden="1">
      <c r="C854" s="210"/>
      <c r="E854" s="210"/>
    </row>
    <row r="855" spans="3:5" ht="14.25" hidden="1">
      <c r="C855" s="210"/>
      <c r="E855" s="210"/>
    </row>
    <row r="856" spans="3:5" ht="14.25" hidden="1">
      <c r="C856" s="210"/>
      <c r="E856" s="210"/>
    </row>
    <row r="857" spans="3:5" ht="14.25" hidden="1">
      <c r="C857" s="210"/>
      <c r="E857" s="210"/>
    </row>
    <row r="858" spans="3:5" ht="14.25" hidden="1">
      <c r="C858" s="210"/>
      <c r="E858" s="210"/>
    </row>
    <row r="859" spans="3:5" ht="14.25" hidden="1">
      <c r="C859" s="210"/>
      <c r="E859" s="210"/>
    </row>
    <row r="860" spans="3:5" ht="14.25" hidden="1">
      <c r="C860" s="210"/>
      <c r="E860" s="210"/>
    </row>
    <row r="861" spans="3:5" ht="14.25" hidden="1">
      <c r="C861" s="210"/>
      <c r="E861" s="210"/>
    </row>
    <row r="862" spans="3:5" ht="14.25" hidden="1">
      <c r="C862" s="210"/>
      <c r="E862" s="210"/>
    </row>
    <row r="863" spans="3:5" ht="14.25" hidden="1">
      <c r="C863" s="210"/>
      <c r="E863" s="210"/>
    </row>
    <row r="864" spans="3:5" ht="14.25" hidden="1">
      <c r="C864" s="210"/>
      <c r="E864" s="210"/>
    </row>
    <row r="865" spans="3:5" ht="14.25" hidden="1">
      <c r="C865" s="210"/>
      <c r="E865" s="210"/>
    </row>
    <row r="866" spans="3:5" ht="14.25" hidden="1">
      <c r="C866" s="210"/>
      <c r="E866" s="210"/>
    </row>
    <row r="867" spans="3:5" ht="14.25" hidden="1">
      <c r="C867" s="210"/>
      <c r="E867" s="210"/>
    </row>
    <row r="868" spans="3:5" ht="14.25" hidden="1">
      <c r="C868" s="210"/>
      <c r="E868" s="210"/>
    </row>
    <row r="869" spans="3:5" ht="14.25" hidden="1">
      <c r="C869" s="210"/>
      <c r="E869" s="210"/>
    </row>
    <row r="870" spans="3:5" ht="14.25" hidden="1">
      <c r="C870" s="210"/>
      <c r="E870" s="210"/>
    </row>
    <row r="871" spans="3:5" ht="14.25" hidden="1">
      <c r="C871" s="210"/>
      <c r="E871" s="210"/>
    </row>
    <row r="872" spans="3:5" ht="14.25" hidden="1">
      <c r="C872" s="210"/>
      <c r="E872" s="210"/>
    </row>
    <row r="873" spans="3:5" ht="14.25" hidden="1">
      <c r="C873" s="210"/>
      <c r="E873" s="210"/>
    </row>
    <row r="874" spans="3:5" ht="14.25" hidden="1">
      <c r="C874" s="210"/>
      <c r="E874" s="210"/>
    </row>
    <row r="875" spans="3:5" ht="14.25" hidden="1">
      <c r="C875" s="210"/>
      <c r="E875" s="210"/>
    </row>
    <row r="876" spans="3:5" ht="14.25" hidden="1">
      <c r="C876" s="210"/>
      <c r="E876" s="210"/>
    </row>
    <row r="877" spans="3:5" ht="14.25" hidden="1">
      <c r="C877" s="210"/>
      <c r="E877" s="210"/>
    </row>
    <row r="878" spans="3:5" ht="14.25" hidden="1">
      <c r="C878" s="210"/>
      <c r="E878" s="210"/>
    </row>
    <row r="879" spans="3:5" ht="14.25" hidden="1">
      <c r="C879" s="210"/>
      <c r="E879" s="210"/>
    </row>
    <row r="880" spans="3:5" ht="14.25" hidden="1">
      <c r="C880" s="210"/>
      <c r="E880" s="210"/>
    </row>
    <row r="881" spans="3:5" ht="14.25" hidden="1">
      <c r="C881" s="210"/>
      <c r="E881" s="210"/>
    </row>
    <row r="882" spans="3:5" ht="14.25" hidden="1">
      <c r="C882" s="210"/>
      <c r="E882" s="210"/>
    </row>
    <row r="883" spans="3:5" ht="14.25" hidden="1">
      <c r="C883" s="210"/>
      <c r="E883" s="210"/>
    </row>
    <row r="884" spans="3:5" ht="14.25" hidden="1">
      <c r="C884" s="210"/>
      <c r="E884" s="210"/>
    </row>
    <row r="885" spans="3:5" ht="14.25" hidden="1">
      <c r="C885" s="210"/>
      <c r="E885" s="210"/>
    </row>
    <row r="886" spans="3:5" ht="14.25" hidden="1">
      <c r="C886" s="210"/>
      <c r="E886" s="210"/>
    </row>
    <row r="887" spans="3:5" ht="14.25" hidden="1">
      <c r="C887" s="210"/>
      <c r="E887" s="210"/>
    </row>
    <row r="888" spans="3:5" ht="14.25" hidden="1">
      <c r="C888" s="210"/>
      <c r="E888" s="210"/>
    </row>
    <row r="889" spans="3:5" ht="14.25" hidden="1">
      <c r="C889" s="210"/>
      <c r="E889" s="210"/>
    </row>
    <row r="890" spans="3:5" ht="14.25" hidden="1">
      <c r="C890" s="210"/>
      <c r="E890" s="210"/>
    </row>
    <row r="891" spans="3:5" ht="14.25" hidden="1">
      <c r="C891" s="210"/>
      <c r="E891" s="210"/>
    </row>
    <row r="892" spans="3:5" ht="14.25" hidden="1">
      <c r="C892" s="210"/>
      <c r="E892" s="210"/>
    </row>
    <row r="893" spans="3:5" ht="14.25" hidden="1">
      <c r="C893" s="210"/>
      <c r="E893" s="210"/>
    </row>
    <row r="894" spans="3:5" ht="14.25" hidden="1">
      <c r="C894" s="210"/>
      <c r="E894" s="210"/>
    </row>
    <row r="895" spans="3:5" ht="14.25" hidden="1">
      <c r="C895" s="210"/>
      <c r="E895" s="210"/>
    </row>
    <row r="896" spans="3:5" ht="14.25" hidden="1">
      <c r="C896" s="210"/>
      <c r="E896" s="210"/>
    </row>
    <row r="897" spans="3:5" ht="14.25" hidden="1">
      <c r="C897" s="210"/>
      <c r="E897" s="210"/>
    </row>
    <row r="898" spans="3:5" ht="14.25" hidden="1">
      <c r="C898" s="210"/>
      <c r="E898" s="210"/>
    </row>
    <row r="899" spans="3:5" ht="14.25" hidden="1">
      <c r="C899" s="210"/>
      <c r="E899" s="210"/>
    </row>
    <row r="900" spans="3:5" ht="14.25" hidden="1">
      <c r="C900" s="210"/>
      <c r="E900" s="210"/>
    </row>
    <row r="901" spans="3:5" ht="14.25" hidden="1">
      <c r="C901" s="210"/>
      <c r="E901" s="210"/>
    </row>
    <row r="902" spans="3:5" ht="14.25" hidden="1">
      <c r="C902" s="210"/>
      <c r="E902" s="210"/>
    </row>
    <row r="903" spans="3:5" ht="14.25" hidden="1">
      <c r="C903" s="210"/>
      <c r="E903" s="210"/>
    </row>
    <row r="904" spans="3:5" ht="14.25" hidden="1">
      <c r="C904" s="210"/>
      <c r="E904" s="210"/>
    </row>
    <row r="905" spans="3:5" ht="14.25" hidden="1">
      <c r="C905" s="210"/>
      <c r="E905" s="210"/>
    </row>
    <row r="906" spans="3:5" ht="14.25" hidden="1">
      <c r="C906" s="210"/>
      <c r="E906" s="210"/>
    </row>
    <row r="907" spans="3:5" ht="14.25" hidden="1">
      <c r="C907" s="210"/>
      <c r="E907" s="210"/>
    </row>
    <row r="908" spans="3:5" ht="14.25" hidden="1">
      <c r="C908" s="210"/>
      <c r="E908" s="210"/>
    </row>
    <row r="909" spans="3:5" ht="14.25" hidden="1">
      <c r="C909" s="210"/>
      <c r="E909" s="210"/>
    </row>
    <row r="910" spans="3:5" ht="14.25" hidden="1">
      <c r="C910" s="210"/>
      <c r="E910" s="210"/>
    </row>
    <row r="911" spans="3:5" ht="14.25" hidden="1">
      <c r="C911" s="210"/>
      <c r="E911" s="210"/>
    </row>
    <row r="912" spans="3:5" ht="14.25" hidden="1">
      <c r="C912" s="210"/>
      <c r="E912" s="210"/>
    </row>
    <row r="913" spans="3:5" ht="14.25" hidden="1">
      <c r="C913" s="210"/>
      <c r="E913" s="210"/>
    </row>
    <row r="914" spans="3:5" ht="14.25" hidden="1">
      <c r="C914" s="210"/>
      <c r="E914" s="210"/>
    </row>
    <row r="915" spans="3:5" ht="14.25" hidden="1">
      <c r="C915" s="210"/>
      <c r="E915" s="210"/>
    </row>
    <row r="916" spans="3:5" ht="14.25" hidden="1">
      <c r="C916" s="210"/>
      <c r="E916" s="210"/>
    </row>
    <row r="917" spans="3:5" ht="14.25" hidden="1">
      <c r="C917" s="210"/>
      <c r="E917" s="210"/>
    </row>
    <row r="918" spans="3:5" ht="14.25" hidden="1">
      <c r="C918" s="210"/>
      <c r="E918" s="210"/>
    </row>
    <row r="919" spans="3:5" ht="14.25" hidden="1">
      <c r="C919" s="210"/>
      <c r="E919" s="210"/>
    </row>
    <row r="920" spans="3:5" ht="14.25" hidden="1">
      <c r="C920" s="210"/>
      <c r="E920" s="210"/>
    </row>
    <row r="921" spans="3:5" ht="14.25" hidden="1">
      <c r="C921" s="210"/>
      <c r="E921" s="210"/>
    </row>
    <row r="922" spans="3:5" ht="14.25" hidden="1">
      <c r="C922" s="210"/>
      <c r="E922" s="210"/>
    </row>
    <row r="923" spans="3:5" ht="14.25" hidden="1">
      <c r="C923" s="210"/>
      <c r="E923" s="210"/>
    </row>
    <row r="924" spans="3:5" ht="14.25" hidden="1">
      <c r="C924" s="210"/>
      <c r="E924" s="210"/>
    </row>
    <row r="925" spans="3:5" ht="14.25" hidden="1">
      <c r="C925" s="210"/>
      <c r="E925" s="210"/>
    </row>
    <row r="926" spans="3:5" ht="14.25" hidden="1">
      <c r="C926" s="210"/>
      <c r="E926" s="210"/>
    </row>
    <row r="927" spans="3:5" ht="14.25" hidden="1">
      <c r="C927" s="210"/>
      <c r="E927" s="210"/>
    </row>
    <row r="928" spans="3:5" ht="14.25" hidden="1">
      <c r="C928" s="210"/>
      <c r="E928" s="210"/>
    </row>
    <row r="929" spans="3:5" ht="14.25" hidden="1">
      <c r="C929" s="210"/>
      <c r="E929" s="210"/>
    </row>
    <row r="930" spans="3:5" ht="14.25" hidden="1">
      <c r="C930" s="210"/>
      <c r="E930" s="210"/>
    </row>
    <row r="931" spans="3:5" ht="14.25" hidden="1">
      <c r="C931" s="210"/>
      <c r="E931" s="210"/>
    </row>
    <row r="932" spans="3:5" ht="14.25" hidden="1">
      <c r="C932" s="210"/>
      <c r="E932" s="210"/>
    </row>
    <row r="933" spans="3:5" ht="14.25" hidden="1">
      <c r="C933" s="210"/>
      <c r="E933" s="210"/>
    </row>
    <row r="934" spans="3:5" ht="14.25" hidden="1">
      <c r="C934" s="210"/>
      <c r="E934" s="210"/>
    </row>
    <row r="935" spans="3:5" ht="14.25" hidden="1">
      <c r="C935" s="210"/>
      <c r="E935" s="210"/>
    </row>
    <row r="936" spans="3:5" ht="14.25" hidden="1">
      <c r="C936" s="210"/>
      <c r="E936" s="210"/>
    </row>
    <row r="937" spans="3:5" ht="14.25" hidden="1">
      <c r="C937" s="210"/>
      <c r="E937" s="210"/>
    </row>
    <row r="938" spans="3:5" ht="14.25" hidden="1">
      <c r="C938" s="210"/>
      <c r="E938" s="210"/>
    </row>
    <row r="939" spans="3:5" ht="14.25" hidden="1">
      <c r="C939" s="210"/>
      <c r="E939" s="210"/>
    </row>
    <row r="940" spans="3:5" ht="14.25" hidden="1">
      <c r="C940" s="210"/>
      <c r="E940" s="210"/>
    </row>
    <row r="941" spans="3:5" ht="14.25" hidden="1">
      <c r="C941" s="210"/>
      <c r="E941" s="210"/>
    </row>
    <row r="942" spans="3:5" ht="14.25" hidden="1">
      <c r="C942" s="210"/>
      <c r="E942" s="210"/>
    </row>
    <row r="943" spans="3:5" ht="14.25" hidden="1">
      <c r="C943" s="210"/>
      <c r="E943" s="210"/>
    </row>
    <row r="944" spans="3:5" ht="14.25" hidden="1">
      <c r="C944" s="210"/>
      <c r="E944" s="210"/>
    </row>
    <row r="945" spans="3:5" ht="14.25" hidden="1">
      <c r="C945" s="210"/>
      <c r="E945" s="210"/>
    </row>
    <row r="946" spans="3:5" ht="14.25" hidden="1">
      <c r="C946" s="210"/>
      <c r="E946" s="210"/>
    </row>
    <row r="947" spans="3:5" ht="14.25" hidden="1">
      <c r="C947" s="210"/>
      <c r="E947" s="210"/>
    </row>
    <row r="948" spans="3:5" ht="14.25" hidden="1">
      <c r="C948" s="210"/>
      <c r="E948" s="210"/>
    </row>
    <row r="949" spans="3:5" ht="14.25" hidden="1">
      <c r="C949" s="210"/>
      <c r="E949" s="210"/>
    </row>
    <row r="950" spans="3:5" ht="14.25" hidden="1">
      <c r="C950" s="210"/>
      <c r="E950" s="210"/>
    </row>
    <row r="951" spans="3:5" ht="14.25" hidden="1">
      <c r="C951" s="210"/>
      <c r="E951" s="210"/>
    </row>
    <row r="952" spans="3:5" ht="14.25" hidden="1">
      <c r="C952" s="210"/>
      <c r="E952" s="210"/>
    </row>
    <row r="953" spans="3:5" ht="14.25" hidden="1">
      <c r="C953" s="210"/>
      <c r="E953" s="210"/>
    </row>
    <row r="954" spans="3:5" ht="14.25" hidden="1">
      <c r="C954" s="210"/>
      <c r="E954" s="210"/>
    </row>
    <row r="955" spans="3:5" ht="14.25" hidden="1">
      <c r="C955" s="210"/>
      <c r="E955" s="210"/>
    </row>
    <row r="956" spans="3:5" ht="14.25" hidden="1">
      <c r="C956" s="210"/>
      <c r="E956" s="210"/>
    </row>
    <row r="957" spans="3:5" ht="14.25" hidden="1">
      <c r="C957" s="210"/>
      <c r="E957" s="210"/>
    </row>
    <row r="958" spans="3:5" ht="14.25" hidden="1">
      <c r="C958" s="210"/>
      <c r="E958" s="210"/>
    </row>
    <row r="959" spans="3:5" ht="14.25" hidden="1">
      <c r="C959" s="210"/>
      <c r="E959" s="210"/>
    </row>
    <row r="960" spans="3:5" ht="14.25" hidden="1">
      <c r="C960" s="210"/>
      <c r="E960" s="210"/>
    </row>
    <row r="961" spans="3:5" ht="14.25" hidden="1">
      <c r="C961" s="210"/>
      <c r="E961" s="210"/>
    </row>
    <row r="962" spans="3:5" ht="14.25" hidden="1">
      <c r="C962" s="210"/>
      <c r="E962" s="210"/>
    </row>
    <row r="963" spans="3:5" ht="14.25" hidden="1">
      <c r="C963" s="210"/>
      <c r="E963" s="210"/>
    </row>
    <row r="964" spans="3:5" ht="14.25" hidden="1">
      <c r="C964" s="210"/>
      <c r="E964" s="210"/>
    </row>
    <row r="965" spans="3:5" ht="14.25" hidden="1">
      <c r="C965" s="210"/>
      <c r="E965" s="210"/>
    </row>
    <row r="966" spans="3:5" ht="14.25" hidden="1">
      <c r="C966" s="210"/>
      <c r="E966" s="210"/>
    </row>
    <row r="967" spans="3:5" ht="14.25" hidden="1">
      <c r="C967" s="210"/>
      <c r="E967" s="210"/>
    </row>
    <row r="968" spans="3:5" ht="14.25" hidden="1">
      <c r="C968" s="210"/>
      <c r="E968" s="210"/>
    </row>
    <row r="969" spans="3:5" ht="14.25" hidden="1">
      <c r="C969" s="210"/>
      <c r="E969" s="210"/>
    </row>
    <row r="970" spans="3:5" ht="14.25" hidden="1">
      <c r="C970" s="210"/>
      <c r="E970" s="210"/>
    </row>
    <row r="971" spans="3:5" ht="14.25" hidden="1">
      <c r="C971" s="210"/>
      <c r="E971" s="210"/>
    </row>
    <row r="972" spans="3:5" ht="14.25" hidden="1">
      <c r="C972" s="210"/>
      <c r="E972" s="210"/>
    </row>
    <row r="973" spans="3:5" ht="14.25" hidden="1">
      <c r="C973" s="210"/>
      <c r="E973" s="210"/>
    </row>
    <row r="974" spans="3:5" ht="14.25" hidden="1">
      <c r="C974" s="210"/>
      <c r="E974" s="210"/>
    </row>
    <row r="975" spans="3:5" ht="14.25" hidden="1">
      <c r="C975" s="210"/>
      <c r="E975" s="210"/>
    </row>
    <row r="976" spans="3:5" ht="14.25" hidden="1">
      <c r="C976" s="210"/>
      <c r="E976" s="210"/>
    </row>
    <row r="977" spans="3:5" ht="14.25" hidden="1">
      <c r="C977" s="210"/>
      <c r="E977" s="210"/>
    </row>
    <row r="978" spans="3:5" ht="14.25" hidden="1">
      <c r="C978" s="210"/>
      <c r="E978" s="210"/>
    </row>
    <row r="979" spans="3:5" ht="14.25" hidden="1">
      <c r="C979" s="210"/>
      <c r="E979" s="210"/>
    </row>
    <row r="980" spans="3:5" ht="14.25" hidden="1">
      <c r="C980" s="210"/>
      <c r="E980" s="210"/>
    </row>
    <row r="981" spans="3:5" ht="14.25" hidden="1">
      <c r="C981" s="210"/>
      <c r="E981" s="210"/>
    </row>
    <row r="982" spans="3:5" ht="14.25" hidden="1">
      <c r="C982" s="210"/>
      <c r="E982" s="210"/>
    </row>
    <row r="983" spans="3:5" ht="14.25" hidden="1">
      <c r="C983" s="210"/>
      <c r="E983" s="210"/>
    </row>
    <row r="984" spans="3:5" ht="14.25" hidden="1">
      <c r="C984" s="210"/>
      <c r="E984" s="210"/>
    </row>
    <row r="985" spans="3:5" ht="14.25" hidden="1">
      <c r="C985" s="210"/>
      <c r="E985" s="210"/>
    </row>
    <row r="986" spans="3:5" ht="14.25" hidden="1">
      <c r="C986" s="210"/>
      <c r="E986" s="210"/>
    </row>
    <row r="987" spans="3:5" ht="14.25" hidden="1">
      <c r="C987" s="210"/>
      <c r="E987" s="210"/>
    </row>
    <row r="988" spans="3:5" ht="14.25" hidden="1">
      <c r="C988" s="210"/>
      <c r="E988" s="210"/>
    </row>
    <row r="989" spans="3:5" ht="14.25" hidden="1">
      <c r="C989" s="210"/>
      <c r="E989" s="210"/>
    </row>
    <row r="990" spans="3:5" ht="14.25" hidden="1">
      <c r="C990" s="210"/>
      <c r="E990" s="210"/>
    </row>
    <row r="991" spans="3:5" ht="14.25" hidden="1">
      <c r="C991" s="210"/>
      <c r="E991" s="210"/>
    </row>
    <row r="992" spans="3:5" ht="14.25" hidden="1">
      <c r="C992" s="210"/>
      <c r="E992" s="210"/>
    </row>
    <row r="993" spans="3:5" ht="14.25" hidden="1">
      <c r="C993" s="210"/>
      <c r="E993" s="210"/>
    </row>
    <row r="994" spans="3:5" ht="14.25" hidden="1">
      <c r="C994" s="210"/>
      <c r="E994" s="210"/>
    </row>
    <row r="995" spans="3:5" ht="14.25" hidden="1">
      <c r="C995" s="210"/>
      <c r="E995" s="210"/>
    </row>
    <row r="996" spans="3:5" ht="14.25" hidden="1">
      <c r="C996" s="210"/>
      <c r="E996" s="210"/>
    </row>
    <row r="997" spans="3:5" ht="14.25" hidden="1">
      <c r="C997" s="210"/>
      <c r="E997" s="210"/>
    </row>
    <row r="998" spans="3:5" ht="14.25" hidden="1">
      <c r="C998" s="210"/>
      <c r="E998" s="210"/>
    </row>
    <row r="999" spans="3:5" ht="14.25" hidden="1">
      <c r="C999" s="210"/>
      <c r="E999" s="210"/>
    </row>
    <row r="1000" spans="3:5" ht="14.25" hidden="1">
      <c r="C1000" s="210"/>
      <c r="E1000" s="210"/>
    </row>
    <row r="1001" spans="3:5" ht="14.25" hidden="1">
      <c r="C1001" s="210"/>
      <c r="E1001" s="210"/>
    </row>
    <row r="1002" spans="3:5" ht="14.25" hidden="1">
      <c r="C1002" s="210"/>
      <c r="E1002" s="210"/>
    </row>
    <row r="1003" spans="3:5" ht="14.25" hidden="1">
      <c r="C1003" s="210"/>
      <c r="E1003" s="210"/>
    </row>
    <row r="1004" spans="3:5" ht="14.25" hidden="1">
      <c r="C1004" s="210"/>
      <c r="E1004" s="210"/>
    </row>
    <row r="1005" spans="3:5" ht="14.25" hidden="1">
      <c r="C1005" s="210"/>
      <c r="E1005" s="210"/>
    </row>
    <row r="1006" spans="3:5" ht="14.25" hidden="1">
      <c r="C1006" s="210"/>
      <c r="E1006" s="210"/>
    </row>
    <row r="1007" spans="3:5" ht="14.25" hidden="1">
      <c r="C1007" s="210"/>
      <c r="E1007" s="210"/>
    </row>
    <row r="1008" spans="3:5" ht="14.25" hidden="1">
      <c r="C1008" s="210"/>
      <c r="E1008" s="210"/>
    </row>
    <row r="1009" spans="3:5" ht="14.25" hidden="1">
      <c r="C1009" s="210"/>
      <c r="E1009" s="210"/>
    </row>
    <row r="1010" spans="3:5" ht="14.25" hidden="1">
      <c r="C1010" s="210"/>
      <c r="E1010" s="210"/>
    </row>
    <row r="1011" spans="3:5" ht="14.25" hidden="1">
      <c r="C1011" s="210"/>
      <c r="E1011" s="210"/>
    </row>
    <row r="1012" spans="3:5" ht="14.25" hidden="1">
      <c r="C1012" s="210"/>
      <c r="E1012" s="210"/>
    </row>
    <row r="1013" spans="3:5" ht="14.25" hidden="1">
      <c r="C1013" s="210"/>
      <c r="E1013" s="210"/>
    </row>
    <row r="1014" spans="3:5" ht="14.25" hidden="1">
      <c r="C1014" s="210"/>
      <c r="E1014" s="210"/>
    </row>
    <row r="1015" spans="3:5" ht="14.25" hidden="1">
      <c r="C1015" s="210"/>
      <c r="E1015" s="210"/>
    </row>
    <row r="1016" spans="3:5" ht="14.25" hidden="1">
      <c r="C1016" s="210"/>
      <c r="E1016" s="210"/>
    </row>
    <row r="1017" spans="3:5" ht="14.25" hidden="1">
      <c r="C1017" s="210"/>
      <c r="E1017" s="210"/>
    </row>
    <row r="1018" spans="3:5" ht="14.25" hidden="1">
      <c r="C1018" s="210"/>
      <c r="E1018" s="210"/>
    </row>
    <row r="1019" spans="3:5" ht="14.25" hidden="1">
      <c r="C1019" s="210"/>
      <c r="E1019" s="210"/>
    </row>
    <row r="1020" spans="3:5" ht="14.25" hidden="1">
      <c r="C1020" s="210"/>
      <c r="E1020" s="210"/>
    </row>
    <row r="1021" spans="3:5" ht="14.25" hidden="1">
      <c r="C1021" s="210"/>
      <c r="E1021" s="210"/>
    </row>
    <row r="1022" spans="3:5" ht="14.25" hidden="1">
      <c r="C1022" s="210"/>
      <c r="E1022" s="210"/>
    </row>
    <row r="1023" spans="3:5" ht="14.25" hidden="1">
      <c r="C1023" s="210"/>
      <c r="E1023" s="210"/>
    </row>
    <row r="1024" spans="3:5" ht="14.25" hidden="1">
      <c r="C1024" s="210"/>
      <c r="E1024" s="210"/>
    </row>
    <row r="1025" spans="3:5" ht="14.25" hidden="1">
      <c r="C1025" s="210"/>
      <c r="E1025" s="210"/>
    </row>
    <row r="1026" spans="3:5" ht="14.25" hidden="1">
      <c r="C1026" s="210"/>
      <c r="E1026" s="210"/>
    </row>
    <row r="1027" spans="3:5" ht="14.25" hidden="1">
      <c r="C1027" s="210"/>
      <c r="E1027" s="210"/>
    </row>
    <row r="1028" spans="3:5" ht="14.25" hidden="1">
      <c r="C1028" s="210"/>
      <c r="E1028" s="210"/>
    </row>
    <row r="1029" spans="3:5" ht="14.25" hidden="1">
      <c r="C1029" s="210"/>
      <c r="E1029" s="210"/>
    </row>
    <row r="1030" spans="3:5" ht="14.25" hidden="1">
      <c r="C1030" s="210"/>
      <c r="E1030" s="210"/>
    </row>
    <row r="1031" spans="3:5" ht="14.25" hidden="1">
      <c r="C1031" s="210"/>
      <c r="E1031" s="210"/>
    </row>
    <row r="1032" spans="3:5" ht="14.25" hidden="1">
      <c r="C1032" s="210"/>
      <c r="E1032" s="210"/>
    </row>
    <row r="1033" spans="3:5" ht="14.25" hidden="1">
      <c r="C1033" s="210"/>
      <c r="E1033" s="210"/>
    </row>
    <row r="1034" spans="3:5" ht="14.25" hidden="1">
      <c r="C1034" s="210"/>
      <c r="E1034" s="210"/>
    </row>
    <row r="1035" spans="3:5" ht="14.25" hidden="1">
      <c r="C1035" s="210"/>
      <c r="E1035" s="210"/>
    </row>
    <row r="1036" spans="3:5" ht="14.25" hidden="1">
      <c r="C1036" s="210"/>
      <c r="E1036" s="210"/>
    </row>
    <row r="1037" spans="3:5" ht="14.25" hidden="1">
      <c r="C1037" s="210"/>
      <c r="E1037" s="210"/>
    </row>
    <row r="1038" spans="3:5" ht="14.25" hidden="1">
      <c r="C1038" s="210"/>
      <c r="E1038" s="210"/>
    </row>
    <row r="1039" spans="3:5" ht="14.25" hidden="1">
      <c r="C1039" s="210"/>
      <c r="E1039" s="210"/>
    </row>
    <row r="1040" spans="3:5" ht="14.25" hidden="1">
      <c r="C1040" s="210"/>
      <c r="E1040" s="210"/>
    </row>
    <row r="1041" spans="3:5" ht="14.25" hidden="1">
      <c r="C1041" s="210"/>
      <c r="E1041" s="210"/>
    </row>
    <row r="1042" spans="3:5" ht="14.25" hidden="1">
      <c r="C1042" s="210"/>
      <c r="E1042" s="210"/>
    </row>
    <row r="1043" spans="3:5" ht="14.25" hidden="1">
      <c r="C1043" s="210"/>
      <c r="E1043" s="210"/>
    </row>
    <row r="1044" spans="3:5" ht="14.25" hidden="1">
      <c r="C1044" s="210"/>
      <c r="E1044" s="210"/>
    </row>
    <row r="1045" spans="3:5" ht="14.25" hidden="1">
      <c r="C1045" s="210"/>
      <c r="E1045" s="210"/>
    </row>
    <row r="1046" spans="3:5" ht="14.25" hidden="1">
      <c r="C1046" s="210"/>
      <c r="E1046" s="210"/>
    </row>
    <row r="1047" spans="3:5" ht="14.25" hidden="1">
      <c r="C1047" s="210"/>
      <c r="E1047" s="210"/>
    </row>
    <row r="1048" spans="3:5" ht="14.25" hidden="1">
      <c r="C1048" s="210"/>
      <c r="E1048" s="210"/>
    </row>
    <row r="1049" spans="3:5" ht="14.25" hidden="1">
      <c r="C1049" s="210"/>
      <c r="E1049" s="210"/>
    </row>
    <row r="1050" spans="3:5" ht="14.25" hidden="1">
      <c r="C1050" s="210"/>
      <c r="E1050" s="210"/>
    </row>
    <row r="1051" spans="3:5" ht="14.25" hidden="1">
      <c r="C1051" s="210"/>
      <c r="E1051" s="210"/>
    </row>
    <row r="1052" spans="3:5" ht="14.25" hidden="1">
      <c r="C1052" s="210"/>
      <c r="E1052" s="210"/>
    </row>
    <row r="1053" spans="3:5" ht="15" hidden="1" customHeight="1">
      <c r="C1053" s="210"/>
      <c r="E1053" s="210"/>
    </row>
  </sheetData>
  <sheetProtection algorithmName="SHA-512" hashValue="ptvEz/Bwj1Je/S7UPgF6fP/FfJf/SgAfbfVDo/d+rzSI6uSfxTfiOdgiG9BhogRcsi6D0lMj3sJGH6iWyy7Zjw==" saltValue="Psp8BvKs3SSjZuydiQYy6g==" spinCount="100000" sheet="1" selectLockedCells="1" autoFilter="0"/>
  <autoFilter ref="C11:V11" xr:uid="{00000000-0009-0000-0000-000007000000}"/>
  <mergeCells count="4">
    <mergeCell ref="C9:V9"/>
    <mergeCell ref="C3:U3"/>
    <mergeCell ref="F5:U5"/>
    <mergeCell ref="F7:U7"/>
  </mergeCells>
  <conditionalFormatting sqref="C12:F112 H12:I112 K12:L112">
    <cfRule type="expression" dxfId="8" priority="6">
      <formula>AND(C12="",$J12&lt;&gt;0)</formula>
    </cfRule>
  </conditionalFormatting>
  <dataValidations count="1">
    <dataValidation type="list" allowBlank="1" showInputMessage="1" showErrorMessage="1" sqref="D12:D113" xr:uid="{00000000-0002-0000-0700-000000000000}">
      <formula1>$E$118:$E$159</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2578125" style="143" customWidth="1"/>
    <col min="2" max="2" width="1.85546875" style="143" customWidth="1"/>
    <col min="3" max="3" width="42.5703125" style="143" customWidth="1"/>
    <col min="4" max="5" width="20.7109375" style="143" hidden="1" customWidth="1"/>
    <col min="6" max="6" width="16.570312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7109375" style="143" customWidth="1"/>
    <col min="21" max="26" width="8" style="143" hidden="1" customWidth="1"/>
    <col min="27" max="32" width="7" style="143" hidden="1" customWidth="1"/>
    <col min="33" max="16384" width="12.570312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5" thickBot="1">
      <c r="B3" s="144"/>
      <c r="C3" s="253" t="s">
        <v>111</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5"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5"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5">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5">
      <c r="B13" s="144"/>
      <c r="C13" s="28"/>
      <c r="D13" s="29" t="s">
        <v>34</v>
      </c>
      <c r="E13" s="87" t="str">
        <f>IFERROR(VLOOKUP($D13,'START - APPLICATION DETAILS'!$C$21:$D$60,2,0),"")</f>
        <v/>
      </c>
      <c r="F13" s="73">
        <v>1</v>
      </c>
      <c r="G13" s="58"/>
      <c r="H13" s="59">
        <f t="shared" ref="H13:H60" si="0">G13*F13</f>
        <v>0</v>
      </c>
      <c r="I13" s="58"/>
      <c r="J13" s="59">
        <f t="shared" ref="J13:J60" si="1">I13*F13</f>
        <v>0</v>
      </c>
      <c r="K13" s="58"/>
      <c r="L13" s="59">
        <f t="shared" ref="L13:L60" si="2">K13*F13</f>
        <v>0</v>
      </c>
      <c r="M13" s="58"/>
      <c r="N13" s="59">
        <f t="shared" ref="N13:N60" si="3">M13*F13</f>
        <v>0</v>
      </c>
      <c r="O13" s="58"/>
      <c r="P13" s="64">
        <f t="shared" ref="P13:P60" si="4">O13*F13</f>
        <v>0</v>
      </c>
      <c r="Q13" s="52">
        <f t="shared" ref="Q13:Q60" si="5">G13+I13+K13+M13+O13</f>
        <v>0</v>
      </c>
      <c r="R13" s="151">
        <f t="shared" ref="R13:R60" si="6">H13+J13+L13+N13+P13</f>
        <v>0</v>
      </c>
      <c r="S13" s="196"/>
    </row>
    <row r="14" spans="2:19" ht="15">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2:19" ht="15">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2:19" ht="15">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5">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5">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5">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5">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5">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5">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5">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5">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5">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5">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5">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5">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5">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5">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5">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5">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5">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5">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5">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5">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5">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5">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5">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5">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5">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5">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5">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5">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5">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5">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5">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5">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5">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5">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5">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5">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5">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5">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5">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5">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5">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5">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5">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5">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5.75" customHeight="1" thickBot="1">
      <c r="B61" s="144"/>
      <c r="C61" s="28"/>
      <c r="D61" s="29" t="s">
        <v>34</v>
      </c>
      <c r="E61" s="87" t="str">
        <f>IFERROR(VLOOKUP($D61,'START - APPLICATION DETAILS'!$C$21:$D$60,2,0),"")</f>
        <v/>
      </c>
      <c r="F61" s="73">
        <v>1</v>
      </c>
      <c r="G61" s="66"/>
      <c r="H61" s="67">
        <f t="shared" ref="H61" si="7">G61*F61</f>
        <v>0</v>
      </c>
      <c r="I61" s="66"/>
      <c r="J61" s="67">
        <f t="shared" ref="J61" si="8">I61*F61</f>
        <v>0</v>
      </c>
      <c r="K61" s="66"/>
      <c r="L61" s="67">
        <f t="shared" ref="L61" si="9">K61*F61</f>
        <v>0</v>
      </c>
      <c r="M61" s="66"/>
      <c r="N61" s="67">
        <f t="shared" ref="N61" si="10">M61*F61</f>
        <v>0</v>
      </c>
      <c r="O61" s="66"/>
      <c r="P61" s="68">
        <f t="shared" ref="P61" si="11">O61*F61</f>
        <v>0</v>
      </c>
      <c r="Q61" s="53">
        <f t="shared" ref="Q61:R61" si="12">G61+I61+K61+M61+O61</f>
        <v>0</v>
      </c>
      <c r="R61" s="203">
        <f t="shared" si="12"/>
        <v>0</v>
      </c>
      <c r="S61" s="196"/>
    </row>
    <row r="62" spans="2:19" ht="15.75" customHeight="1" thickBot="1">
      <c r="B62" s="144"/>
      <c r="C62" s="18"/>
      <c r="D62" s="19"/>
      <c r="E62" s="23"/>
      <c r="F62" s="42"/>
      <c r="G62" s="70">
        <f t="shared" ref="G62:R62" si="13">SUM(G12:G61)</f>
        <v>0</v>
      </c>
      <c r="H62" s="70">
        <f t="shared" si="13"/>
        <v>0</v>
      </c>
      <c r="I62" s="70">
        <f t="shared" si="13"/>
        <v>0</v>
      </c>
      <c r="J62" s="70">
        <f>SUM(J12:J61)</f>
        <v>0</v>
      </c>
      <c r="K62" s="70">
        <f t="shared" si="13"/>
        <v>0</v>
      </c>
      <c r="L62" s="70">
        <f t="shared" si="13"/>
        <v>0</v>
      </c>
      <c r="M62" s="70">
        <f t="shared" si="13"/>
        <v>0</v>
      </c>
      <c r="N62" s="70">
        <f t="shared" si="13"/>
        <v>0</v>
      </c>
      <c r="O62" s="70">
        <f t="shared" si="13"/>
        <v>0</v>
      </c>
      <c r="P62" s="71">
        <f t="shared" si="13"/>
        <v>0</v>
      </c>
      <c r="Q62" s="54">
        <f t="shared" si="13"/>
        <v>0</v>
      </c>
      <c r="R62" s="72">
        <f t="shared" si="13"/>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c r="B64" s="144"/>
      <c r="C64" s="144"/>
      <c r="D64" s="144"/>
      <c r="E64" s="202"/>
      <c r="F64" s="202"/>
      <c r="G64" s="144"/>
      <c r="H64" s="144"/>
      <c r="I64" s="144"/>
      <c r="J64" s="144"/>
      <c r="K64" s="144"/>
      <c r="L64" s="144"/>
      <c r="M64" s="144"/>
      <c r="N64" s="144"/>
      <c r="O64" s="144"/>
      <c r="P64" s="144"/>
      <c r="Q64" s="144"/>
      <c r="R64" s="144"/>
      <c r="S64" s="196"/>
    </row>
    <row r="65" spans="2:19" ht="15.75" customHeight="1">
      <c r="B65" s="144"/>
      <c r="C65" s="85" t="s">
        <v>123</v>
      </c>
      <c r="D65" s="194"/>
      <c r="E65" s="204"/>
      <c r="F65" s="204"/>
      <c r="G65" s="194"/>
      <c r="H65" s="194"/>
      <c r="I65" s="194"/>
      <c r="J65" s="194"/>
      <c r="K65" s="194"/>
      <c r="L65" s="194"/>
      <c r="M65" s="194"/>
      <c r="N65" s="194"/>
      <c r="O65" s="194"/>
      <c r="P65" s="194"/>
      <c r="Q65" s="195"/>
      <c r="R65" s="144"/>
      <c r="S65" s="196"/>
    </row>
    <row r="66" spans="2:19" ht="99.75" customHeigh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5" hidden="1">
      <c r="C69" s="20" t="s">
        <v>125</v>
      </c>
      <c r="D69" s="21" t="s">
        <v>61</v>
      </c>
      <c r="E69" s="201"/>
      <c r="F69" s="201"/>
    </row>
    <row r="70" spans="2:19" ht="15" hidden="1">
      <c r="C70" s="152" t="s">
        <v>34</v>
      </c>
      <c r="D70" s="152" t="s">
        <v>34</v>
      </c>
      <c r="E70" s="201"/>
      <c r="F70" s="201"/>
    </row>
    <row r="71" spans="2:19" ht="15" hidden="1">
      <c r="B71" s="143">
        <v>1</v>
      </c>
      <c r="C71" s="152" t="s">
        <v>126</v>
      </c>
      <c r="D71" s="152" t="str">
        <f>IF('START - APPLICATION DETAILS'!C21="","",'START - APPLICATION DETAILS'!C21)</f>
        <v/>
      </c>
      <c r="E71" s="201"/>
      <c r="F71" s="201"/>
    </row>
    <row r="72" spans="2:19" ht="15" hidden="1">
      <c r="B72" s="143">
        <v>2</v>
      </c>
      <c r="C72" s="152" t="s">
        <v>127</v>
      </c>
      <c r="D72" s="152" t="str">
        <f>IF('START - APPLICATION DETAILS'!C22="","",'START - APPLICATION DETAILS'!C22)</f>
        <v/>
      </c>
      <c r="E72" s="201"/>
      <c r="F72" s="201"/>
    </row>
    <row r="73" spans="2:19" ht="15" hidden="1">
      <c r="B73" s="143">
        <v>3</v>
      </c>
      <c r="C73" s="152" t="s">
        <v>128</v>
      </c>
      <c r="D73" s="152" t="str">
        <f>IF('START - APPLICATION DETAILS'!C23="","",'START - APPLICATION DETAILS'!C23)</f>
        <v/>
      </c>
      <c r="E73" s="201"/>
      <c r="F73" s="201"/>
    </row>
    <row r="74" spans="2:19" ht="15" hidden="1">
      <c r="B74" s="143">
        <v>4</v>
      </c>
      <c r="C74" s="152" t="s">
        <v>129</v>
      </c>
      <c r="D74" s="152" t="str">
        <f>IF('START - APPLICATION DETAILS'!C24="","",'START - APPLICATION DETAILS'!C24)</f>
        <v/>
      </c>
      <c r="E74" s="201"/>
      <c r="F74" s="201"/>
    </row>
    <row r="75" spans="2:19" ht="15" hidden="1">
      <c r="B75" s="143">
        <v>5</v>
      </c>
      <c r="D75" s="152" t="str">
        <f>IF('START - APPLICATION DETAILS'!C25="","",'START - APPLICATION DETAILS'!C25)</f>
        <v/>
      </c>
      <c r="E75" s="201"/>
      <c r="F75" s="201"/>
    </row>
    <row r="76" spans="2:19" ht="15" hidden="1">
      <c r="B76" s="143">
        <v>6</v>
      </c>
      <c r="D76" s="152" t="str">
        <f>IF('START - APPLICATION DETAILS'!C26="","",'START - APPLICATION DETAILS'!C26)</f>
        <v/>
      </c>
      <c r="E76" s="201"/>
      <c r="F76" s="201"/>
    </row>
    <row r="77" spans="2:19" ht="15" hidden="1">
      <c r="B77" s="143">
        <v>7</v>
      </c>
      <c r="D77" s="152" t="str">
        <f>IF('START - APPLICATION DETAILS'!C27="","",'START - APPLICATION DETAILS'!C27)</f>
        <v/>
      </c>
      <c r="E77" s="201"/>
      <c r="F77" s="201"/>
    </row>
    <row r="78" spans="2:19" ht="15" hidden="1">
      <c r="B78" s="143">
        <v>8</v>
      </c>
      <c r="D78" s="152" t="str">
        <f>IF('START - APPLICATION DETAILS'!C28="","",'START - APPLICATION DETAILS'!C28)</f>
        <v/>
      </c>
      <c r="E78" s="201"/>
      <c r="F78" s="201"/>
    </row>
    <row r="79" spans="2:19" ht="15" hidden="1">
      <c r="B79" s="143">
        <v>9</v>
      </c>
      <c r="D79" s="152" t="str">
        <f>IF('START - APPLICATION DETAILS'!C29="","",'START - APPLICATION DETAILS'!C29)</f>
        <v/>
      </c>
      <c r="E79" s="201"/>
      <c r="F79" s="201"/>
    </row>
    <row r="80" spans="2:19" ht="15" hidden="1">
      <c r="B80" s="143">
        <v>10</v>
      </c>
      <c r="D80" s="152" t="str">
        <f>IF('START - APPLICATION DETAILS'!C30="","",'START - APPLICATION DETAILS'!C30)</f>
        <v/>
      </c>
      <c r="E80" s="201"/>
      <c r="F80" s="201"/>
    </row>
    <row r="81" spans="2:6" ht="15" hidden="1">
      <c r="B81" s="143">
        <v>11</v>
      </c>
      <c r="D81" s="152" t="str">
        <f>IF('START - APPLICATION DETAILS'!C31="","",'START - APPLICATION DETAILS'!C31)</f>
        <v/>
      </c>
      <c r="E81" s="201"/>
      <c r="F81" s="201"/>
    </row>
    <row r="82" spans="2:6" ht="15" hidden="1">
      <c r="B82" s="143">
        <v>12</v>
      </c>
      <c r="D82" s="152" t="str">
        <f>IF('START - APPLICATION DETAILS'!C32="","",'START - APPLICATION DETAILS'!C32)</f>
        <v/>
      </c>
      <c r="E82" s="201"/>
      <c r="F82" s="201"/>
    </row>
    <row r="83" spans="2:6" ht="15" hidden="1">
      <c r="B83" s="143">
        <v>13</v>
      </c>
      <c r="D83" s="152" t="str">
        <f>IF('START - APPLICATION DETAILS'!C33="","",'START - APPLICATION DETAILS'!C33)</f>
        <v/>
      </c>
      <c r="E83" s="201"/>
      <c r="F83" s="201"/>
    </row>
    <row r="84" spans="2:6" ht="15" hidden="1">
      <c r="B84" s="143">
        <v>14</v>
      </c>
      <c r="D84" s="152" t="str">
        <f>IF('START - APPLICATION DETAILS'!C34="","",'START - APPLICATION DETAILS'!C34)</f>
        <v/>
      </c>
      <c r="E84" s="201"/>
      <c r="F84" s="201"/>
    </row>
    <row r="85" spans="2:6" ht="15" hidden="1">
      <c r="B85" s="143">
        <v>15</v>
      </c>
      <c r="D85" s="152" t="str">
        <f>IF('START - APPLICATION DETAILS'!C35="","",'START - APPLICATION DETAILS'!C35)</f>
        <v/>
      </c>
      <c r="E85" s="201"/>
      <c r="F85" s="201"/>
    </row>
    <row r="86" spans="2:6" ht="15" hidden="1">
      <c r="B86" s="143">
        <v>16</v>
      </c>
      <c r="D86" s="152" t="str">
        <f>IF('START - APPLICATION DETAILS'!C36="","",'START - APPLICATION DETAILS'!C36)</f>
        <v/>
      </c>
      <c r="E86" s="201"/>
      <c r="F86" s="201"/>
    </row>
    <row r="87" spans="2:6" ht="15" hidden="1">
      <c r="B87" s="143">
        <v>17</v>
      </c>
      <c r="D87" s="152" t="str">
        <f>IF('START - APPLICATION DETAILS'!C37="","",'START - APPLICATION DETAILS'!C37)</f>
        <v/>
      </c>
      <c r="E87" s="201"/>
      <c r="F87" s="201"/>
    </row>
    <row r="88" spans="2:6" ht="15" hidden="1">
      <c r="B88" s="143">
        <v>17</v>
      </c>
      <c r="D88" s="152" t="str">
        <f>IF('START - APPLICATION DETAILS'!C38="","",'START - APPLICATION DETAILS'!C38)</f>
        <v/>
      </c>
      <c r="E88" s="201"/>
      <c r="F88" s="201"/>
    </row>
    <row r="89" spans="2:6" ht="15" hidden="1">
      <c r="B89" s="143">
        <v>17</v>
      </c>
      <c r="D89" s="152" t="str">
        <f>IF('START - APPLICATION DETAILS'!C39="","",'START - APPLICATION DETAILS'!C39)</f>
        <v/>
      </c>
      <c r="E89" s="201"/>
      <c r="F89" s="201"/>
    </row>
    <row r="90" spans="2:6" ht="15" hidden="1">
      <c r="B90" s="143">
        <v>17</v>
      </c>
      <c r="D90" s="152" t="str">
        <f>IF('START - APPLICATION DETAILS'!C40="","",'START - APPLICATION DETAILS'!C40)</f>
        <v/>
      </c>
      <c r="E90" s="201"/>
      <c r="F90" s="201"/>
    </row>
    <row r="91" spans="2:6" ht="15" hidden="1">
      <c r="D91" s="152" t="str">
        <f>IF('START - APPLICATION DETAILS'!C41="","",'START - APPLICATION DETAILS'!C41)</f>
        <v/>
      </c>
      <c r="E91" s="201"/>
      <c r="F91" s="201"/>
    </row>
    <row r="92" spans="2:6" ht="15" hidden="1">
      <c r="D92" s="152" t="str">
        <f>IF('START - APPLICATION DETAILS'!C42="","",'START - APPLICATION DETAILS'!C42)</f>
        <v/>
      </c>
      <c r="E92" s="201"/>
      <c r="F92" s="201"/>
    </row>
    <row r="93" spans="2:6" ht="15" hidden="1">
      <c r="D93" s="152" t="str">
        <f>IF('START - APPLICATION DETAILS'!C43="","",'START - APPLICATION DETAILS'!C43)</f>
        <v/>
      </c>
      <c r="E93" s="201"/>
      <c r="F93" s="201"/>
    </row>
    <row r="94" spans="2:6" ht="15" hidden="1">
      <c r="D94" s="152" t="str">
        <f>IF('START - APPLICATION DETAILS'!C44="","",'START - APPLICATION DETAILS'!C44)</f>
        <v/>
      </c>
      <c r="E94" s="201"/>
      <c r="F94" s="201"/>
    </row>
    <row r="95" spans="2:6" ht="15" hidden="1">
      <c r="D95" s="152" t="str">
        <f>IF('START - APPLICATION DETAILS'!C45="","",'START - APPLICATION DETAILS'!C45)</f>
        <v/>
      </c>
      <c r="E95" s="201"/>
      <c r="F95" s="201"/>
    </row>
    <row r="96" spans="2:6" ht="15" hidden="1">
      <c r="D96" s="152" t="str">
        <f>IF('START - APPLICATION DETAILS'!C46="","",'START - APPLICATION DETAILS'!C46)</f>
        <v/>
      </c>
      <c r="E96" s="201"/>
      <c r="F96" s="201"/>
    </row>
    <row r="97" spans="4:6" ht="15" hidden="1">
      <c r="D97" s="152" t="str">
        <f>IF('START - APPLICATION DETAILS'!C47="","",'START - APPLICATION DETAILS'!C47)</f>
        <v/>
      </c>
      <c r="E97" s="201"/>
      <c r="F97" s="201"/>
    </row>
    <row r="98" spans="4:6" ht="15" hidden="1">
      <c r="D98" s="152" t="str">
        <f>IF('START - APPLICATION DETAILS'!C48="","",'START - APPLICATION DETAILS'!C48)</f>
        <v/>
      </c>
      <c r="E98" s="201"/>
      <c r="F98" s="201"/>
    </row>
    <row r="99" spans="4:6" ht="15" hidden="1">
      <c r="D99" s="152" t="str">
        <f>IF('START - APPLICATION DETAILS'!C49="","",'START - APPLICATION DETAILS'!C49)</f>
        <v/>
      </c>
      <c r="E99" s="201"/>
      <c r="F99" s="201"/>
    </row>
    <row r="100" spans="4:6" ht="15" hidden="1">
      <c r="D100" s="152" t="str">
        <f>IF('START - APPLICATION DETAILS'!C50="","",'START - APPLICATION DETAILS'!C50)</f>
        <v/>
      </c>
      <c r="E100" s="201"/>
      <c r="F100" s="201"/>
    </row>
    <row r="101" spans="4:6" ht="15" hidden="1">
      <c r="D101" s="152" t="str">
        <f>IF('START - APPLICATION DETAILS'!C51="","",'START - APPLICATION DETAILS'!C51)</f>
        <v/>
      </c>
      <c r="E101" s="201"/>
      <c r="F101" s="201"/>
    </row>
    <row r="102" spans="4:6" ht="15" hidden="1">
      <c r="D102" s="152" t="str">
        <f>IF('START - APPLICATION DETAILS'!C52="","",'START - APPLICATION DETAILS'!C52)</f>
        <v/>
      </c>
      <c r="E102" s="201"/>
      <c r="F102" s="201"/>
    </row>
    <row r="103" spans="4:6" ht="15" hidden="1">
      <c r="D103" s="152" t="str">
        <f>IF('START - APPLICATION DETAILS'!C53="","",'START - APPLICATION DETAILS'!C53)</f>
        <v/>
      </c>
      <c r="E103" s="201"/>
      <c r="F103" s="201"/>
    </row>
    <row r="104" spans="4:6" ht="15" hidden="1">
      <c r="D104" s="152" t="str">
        <f>IF('START - APPLICATION DETAILS'!C54="","",'START - APPLICATION DETAILS'!C54)</f>
        <v/>
      </c>
      <c r="E104" s="201"/>
      <c r="F104" s="201"/>
    </row>
    <row r="105" spans="4:6" ht="15" hidden="1">
      <c r="D105" s="152" t="str">
        <f>IF('START - APPLICATION DETAILS'!C55="","",'START - APPLICATION DETAILS'!C55)</f>
        <v/>
      </c>
      <c r="E105" s="201"/>
      <c r="F105" s="201"/>
    </row>
    <row r="106" spans="4:6" ht="15" hidden="1">
      <c r="D106" s="152" t="str">
        <f>IF('START - APPLICATION DETAILS'!C56="","",'START - APPLICATION DETAILS'!C56)</f>
        <v/>
      </c>
      <c r="E106" s="201"/>
      <c r="F106" s="201"/>
    </row>
    <row r="107" spans="4:6" ht="15" hidden="1">
      <c r="D107" s="152" t="str">
        <f>IF('START - APPLICATION DETAILS'!C57="","",'START - APPLICATION DETAILS'!C57)</f>
        <v/>
      </c>
      <c r="E107" s="201"/>
      <c r="F107" s="201"/>
    </row>
    <row r="108" spans="4:6" ht="15" hidden="1">
      <c r="D108" s="152" t="str">
        <f>IF('START - APPLICATION DETAILS'!C58="","",'START - APPLICATION DETAILS'!C58)</f>
        <v/>
      </c>
      <c r="E108" s="201"/>
      <c r="F108" s="201"/>
    </row>
    <row r="109" spans="4:6" ht="15" hidden="1">
      <c r="D109" s="152" t="str">
        <f>IF('START - APPLICATION DETAILS'!C59="","",'START - APPLICATION DETAILS'!C59)</f>
        <v/>
      </c>
      <c r="E109" s="201"/>
      <c r="F109" s="201"/>
    </row>
    <row r="110" spans="4:6" ht="15" hidden="1">
      <c r="D110" s="152" t="str">
        <f>IF('START - APPLICATION DETAILS'!C60="","",'START - APPLICATION DETAILS'!C60)</f>
        <v/>
      </c>
      <c r="E110" s="201"/>
      <c r="F110" s="201"/>
    </row>
    <row r="111" spans="4:6" ht="15" hidden="1">
      <c r="E111" s="201"/>
      <c r="F111" s="201"/>
    </row>
    <row r="112" spans="4:6" ht="15" hidden="1">
      <c r="E112" s="201"/>
      <c r="F112" s="201"/>
    </row>
    <row r="113" spans="5:6" ht="15" hidden="1">
      <c r="E113" s="201"/>
      <c r="F113" s="201"/>
    </row>
    <row r="114" spans="5:6" ht="15" hidden="1">
      <c r="E114" s="201"/>
      <c r="F114" s="201"/>
    </row>
    <row r="115" spans="5:6" ht="15" hidden="1">
      <c r="E115" s="201"/>
      <c r="F115" s="201"/>
    </row>
    <row r="116" spans="5:6" ht="15" hidden="1">
      <c r="E116" s="201"/>
      <c r="F116" s="201"/>
    </row>
    <row r="117" spans="5:6" ht="15" hidden="1">
      <c r="E117" s="201"/>
      <c r="F117" s="201"/>
    </row>
    <row r="118" spans="5:6" ht="15" hidden="1">
      <c r="E118" s="201"/>
      <c r="F118" s="201"/>
    </row>
    <row r="119" spans="5:6" ht="15" hidden="1">
      <c r="E119" s="201"/>
      <c r="F119" s="201"/>
    </row>
    <row r="120" spans="5:6" ht="15" hidden="1">
      <c r="E120" s="201"/>
      <c r="F120" s="201"/>
    </row>
    <row r="121" spans="5:6" ht="15" hidden="1">
      <c r="E121" s="201"/>
      <c r="F121" s="201"/>
    </row>
    <row r="122" spans="5:6" ht="15" hidden="1">
      <c r="E122" s="201"/>
      <c r="F122" s="201"/>
    </row>
    <row r="123" spans="5:6" ht="15" hidden="1">
      <c r="E123" s="201"/>
      <c r="F123" s="201"/>
    </row>
    <row r="124" spans="5:6" ht="15" hidden="1">
      <c r="E124" s="201"/>
      <c r="F124" s="201"/>
    </row>
    <row r="125" spans="5:6" ht="15" hidden="1">
      <c r="E125" s="201"/>
      <c r="F125" s="201"/>
    </row>
    <row r="126" spans="5:6" ht="15" hidden="1">
      <c r="E126" s="201"/>
      <c r="F126" s="201"/>
    </row>
    <row r="127" spans="5:6" ht="15" hidden="1">
      <c r="E127" s="201"/>
      <c r="F127" s="201"/>
    </row>
    <row r="128" spans="5:6" ht="15" hidden="1">
      <c r="E128" s="201"/>
      <c r="F128" s="201"/>
    </row>
    <row r="129" spans="5:6" ht="15" hidden="1">
      <c r="E129" s="201"/>
      <c r="F129" s="201"/>
    </row>
    <row r="130" spans="5:6" ht="15" hidden="1">
      <c r="E130" s="201"/>
      <c r="F130" s="201"/>
    </row>
    <row r="131" spans="5:6" ht="15" hidden="1">
      <c r="E131" s="201"/>
      <c r="F131" s="201"/>
    </row>
    <row r="132" spans="5:6" ht="15" hidden="1">
      <c r="E132" s="201"/>
      <c r="F132" s="201"/>
    </row>
    <row r="133" spans="5:6" ht="15" hidden="1">
      <c r="E133" s="201"/>
      <c r="F133" s="201"/>
    </row>
    <row r="134" spans="5:6" ht="15" hidden="1">
      <c r="E134" s="201"/>
      <c r="F134" s="201"/>
    </row>
    <row r="135" spans="5:6" ht="15" hidden="1">
      <c r="E135" s="201"/>
      <c r="F135" s="201"/>
    </row>
    <row r="136" spans="5:6" ht="15" hidden="1">
      <c r="E136" s="201"/>
      <c r="F136" s="201"/>
    </row>
    <row r="137" spans="5:6" ht="15" hidden="1">
      <c r="E137" s="201"/>
      <c r="F137" s="201"/>
    </row>
    <row r="138" spans="5:6" ht="15" hidden="1">
      <c r="E138" s="201"/>
      <c r="F138" s="201"/>
    </row>
    <row r="139" spans="5:6" ht="15" hidden="1">
      <c r="E139" s="201"/>
      <c r="F139" s="201"/>
    </row>
    <row r="140" spans="5:6" ht="15" hidden="1">
      <c r="E140" s="201"/>
      <c r="F140" s="201"/>
    </row>
    <row r="141" spans="5:6" ht="15" hidden="1">
      <c r="E141" s="201"/>
      <c r="F141" s="201"/>
    </row>
    <row r="142" spans="5:6" ht="15" hidden="1">
      <c r="E142" s="201"/>
      <c r="F142" s="201"/>
    </row>
    <row r="143" spans="5:6" ht="15" hidden="1">
      <c r="E143" s="201"/>
      <c r="F143" s="201"/>
    </row>
    <row r="144" spans="5:6" ht="15" hidden="1">
      <c r="E144" s="201"/>
      <c r="F144" s="201"/>
    </row>
    <row r="145" spans="5:6" ht="15" hidden="1">
      <c r="E145" s="201"/>
      <c r="F145" s="201"/>
    </row>
    <row r="146" spans="5:6" ht="15" hidden="1">
      <c r="E146" s="201"/>
      <c r="F146" s="201"/>
    </row>
    <row r="147" spans="5:6" ht="15" hidden="1">
      <c r="E147" s="201"/>
      <c r="F147" s="201"/>
    </row>
    <row r="148" spans="5:6" ht="15" hidden="1">
      <c r="E148" s="201"/>
      <c r="F148" s="201"/>
    </row>
    <row r="149" spans="5:6" ht="15" hidden="1">
      <c r="E149" s="201"/>
      <c r="F149" s="201"/>
    </row>
    <row r="150" spans="5:6" ht="15" hidden="1">
      <c r="E150" s="201"/>
      <c r="F150" s="201"/>
    </row>
    <row r="151" spans="5:6" ht="15" hidden="1">
      <c r="E151" s="201"/>
      <c r="F151" s="201"/>
    </row>
    <row r="152" spans="5:6" ht="15" hidden="1">
      <c r="E152" s="201"/>
      <c r="F152" s="201"/>
    </row>
    <row r="153" spans="5:6" ht="15" hidden="1">
      <c r="E153" s="201"/>
      <c r="F153" s="201"/>
    </row>
    <row r="154" spans="5:6" ht="15" hidden="1">
      <c r="E154" s="201"/>
      <c r="F154" s="201"/>
    </row>
    <row r="155" spans="5:6" ht="15" hidden="1">
      <c r="E155" s="201"/>
      <c r="F155" s="201"/>
    </row>
    <row r="156" spans="5:6" ht="15" hidden="1">
      <c r="E156" s="201"/>
      <c r="F156" s="201"/>
    </row>
    <row r="157" spans="5:6" ht="15" hidden="1">
      <c r="E157" s="201"/>
      <c r="F157" s="201"/>
    </row>
    <row r="158" spans="5:6" ht="15" hidden="1">
      <c r="E158" s="201"/>
      <c r="F158" s="201"/>
    </row>
    <row r="159" spans="5:6" ht="15" hidden="1">
      <c r="E159" s="201"/>
      <c r="F159" s="201"/>
    </row>
    <row r="160" spans="5:6" ht="15" hidden="1">
      <c r="E160" s="201"/>
      <c r="F160" s="201"/>
    </row>
    <row r="161" spans="5:6" ht="15" hidden="1">
      <c r="E161" s="201"/>
      <c r="F161" s="201"/>
    </row>
    <row r="162" spans="5:6" ht="15" hidden="1">
      <c r="E162" s="201"/>
      <c r="F162" s="201"/>
    </row>
    <row r="163" spans="5:6" ht="15" hidden="1">
      <c r="E163" s="201"/>
      <c r="F163" s="201"/>
    </row>
    <row r="164" spans="5:6" ht="15" hidden="1">
      <c r="E164" s="201"/>
      <c r="F164" s="201"/>
    </row>
    <row r="165" spans="5:6" ht="15" hidden="1">
      <c r="E165" s="201"/>
      <c r="F165" s="201"/>
    </row>
    <row r="166" spans="5:6" ht="15" hidden="1">
      <c r="E166" s="201"/>
      <c r="F166" s="201"/>
    </row>
    <row r="167" spans="5:6" ht="15" hidden="1">
      <c r="E167" s="201"/>
      <c r="F167" s="201"/>
    </row>
    <row r="168" spans="5:6" ht="15" hidden="1">
      <c r="E168" s="201"/>
      <c r="F168" s="201"/>
    </row>
    <row r="169" spans="5:6" ht="15" hidden="1">
      <c r="E169" s="201"/>
      <c r="F169" s="201"/>
    </row>
    <row r="170" spans="5:6" ht="15" hidden="1">
      <c r="E170" s="201"/>
      <c r="F170" s="201"/>
    </row>
    <row r="171" spans="5:6" ht="15" hidden="1">
      <c r="E171" s="201"/>
      <c r="F171" s="201"/>
    </row>
    <row r="172" spans="5:6" ht="15" hidden="1">
      <c r="E172" s="201"/>
      <c r="F172" s="201"/>
    </row>
    <row r="173" spans="5:6" ht="15" hidden="1">
      <c r="E173" s="201"/>
      <c r="F173" s="201"/>
    </row>
    <row r="174" spans="5:6" ht="15" hidden="1">
      <c r="E174" s="201"/>
      <c r="F174" s="201"/>
    </row>
    <row r="175" spans="5:6" ht="15" hidden="1">
      <c r="E175" s="201"/>
      <c r="F175" s="201"/>
    </row>
    <row r="176" spans="5:6" ht="15" hidden="1">
      <c r="E176" s="201"/>
      <c r="F176" s="201"/>
    </row>
    <row r="177" spans="5:6" ht="15" hidden="1">
      <c r="E177" s="201"/>
      <c r="F177" s="201"/>
    </row>
    <row r="178" spans="5:6" ht="15" hidden="1">
      <c r="E178" s="201"/>
      <c r="F178" s="201"/>
    </row>
    <row r="179" spans="5:6" ht="15" hidden="1">
      <c r="E179" s="201"/>
      <c r="F179" s="201"/>
    </row>
    <row r="180" spans="5:6" ht="15" hidden="1">
      <c r="E180" s="201"/>
      <c r="F180" s="201"/>
    </row>
    <row r="181" spans="5:6" ht="15" hidden="1">
      <c r="E181" s="201"/>
      <c r="F181" s="201"/>
    </row>
    <row r="182" spans="5:6" ht="15" hidden="1">
      <c r="E182" s="201"/>
      <c r="F182" s="201"/>
    </row>
    <row r="183" spans="5:6" ht="15" hidden="1">
      <c r="E183" s="201"/>
      <c r="F183" s="201"/>
    </row>
    <row r="184" spans="5:6" ht="15" hidden="1">
      <c r="E184" s="201"/>
      <c r="F184" s="201"/>
    </row>
    <row r="185" spans="5:6" ht="15" hidden="1">
      <c r="E185" s="201"/>
      <c r="F185" s="201"/>
    </row>
    <row r="186" spans="5:6" ht="15" hidden="1">
      <c r="E186" s="201"/>
      <c r="F186" s="201"/>
    </row>
    <row r="187" spans="5:6" ht="15" hidden="1">
      <c r="E187" s="201"/>
      <c r="F187" s="201"/>
    </row>
    <row r="188" spans="5:6" ht="15" hidden="1">
      <c r="E188" s="201"/>
      <c r="F188" s="201"/>
    </row>
    <row r="189" spans="5:6" ht="15" hidden="1">
      <c r="E189" s="201"/>
      <c r="F189" s="201"/>
    </row>
    <row r="190" spans="5:6" ht="15" hidden="1">
      <c r="E190" s="201"/>
      <c r="F190" s="201"/>
    </row>
    <row r="191" spans="5:6" ht="15" hidden="1">
      <c r="E191" s="201"/>
      <c r="F191" s="201"/>
    </row>
    <row r="192" spans="5:6" ht="15" hidden="1">
      <c r="E192" s="201"/>
      <c r="F192" s="201"/>
    </row>
    <row r="193" spans="5:6" ht="15" hidden="1">
      <c r="E193" s="201"/>
      <c r="F193" s="201"/>
    </row>
    <row r="194" spans="5:6" ht="15" hidden="1">
      <c r="E194" s="201"/>
      <c r="F194" s="201"/>
    </row>
    <row r="195" spans="5:6" ht="15" hidden="1">
      <c r="E195" s="201"/>
      <c r="F195" s="201"/>
    </row>
    <row r="196" spans="5:6" ht="15" hidden="1">
      <c r="E196" s="201"/>
      <c r="F196" s="201"/>
    </row>
    <row r="197" spans="5:6" ht="15" hidden="1">
      <c r="E197" s="201"/>
      <c r="F197" s="201"/>
    </row>
    <row r="198" spans="5:6" ht="15" hidden="1">
      <c r="E198" s="201"/>
      <c r="F198" s="201"/>
    </row>
    <row r="199" spans="5:6" ht="15" hidden="1">
      <c r="E199" s="201"/>
      <c r="F199" s="201"/>
    </row>
    <row r="200" spans="5:6" ht="15" hidden="1">
      <c r="E200" s="201"/>
      <c r="F200" s="201"/>
    </row>
    <row r="201" spans="5:6" ht="15" hidden="1">
      <c r="E201" s="201"/>
      <c r="F201" s="201"/>
    </row>
    <row r="202" spans="5:6" ht="15" hidden="1">
      <c r="E202" s="201"/>
      <c r="F202" s="201"/>
    </row>
    <row r="203" spans="5:6" ht="15" hidden="1">
      <c r="E203" s="201"/>
      <c r="F203" s="201"/>
    </row>
    <row r="204" spans="5:6" ht="15" hidden="1">
      <c r="E204" s="201"/>
      <c r="F204" s="201"/>
    </row>
    <row r="205" spans="5:6" ht="15" hidden="1">
      <c r="E205" s="201"/>
      <c r="F205" s="201"/>
    </row>
    <row r="206" spans="5:6" ht="15" hidden="1">
      <c r="E206" s="201"/>
      <c r="F206" s="201"/>
    </row>
    <row r="207" spans="5:6" ht="15" hidden="1">
      <c r="E207" s="201"/>
      <c r="F207" s="201"/>
    </row>
    <row r="208" spans="5:6" ht="15" hidden="1">
      <c r="E208" s="201"/>
      <c r="F208" s="201"/>
    </row>
    <row r="209" spans="5:6" ht="15" hidden="1">
      <c r="E209" s="201"/>
      <c r="F209" s="201"/>
    </row>
    <row r="210" spans="5:6" ht="15" hidden="1">
      <c r="E210" s="201"/>
      <c r="F210" s="201"/>
    </row>
    <row r="211" spans="5:6" ht="15" hidden="1">
      <c r="E211" s="201"/>
      <c r="F211" s="201"/>
    </row>
    <row r="212" spans="5:6" ht="15" hidden="1">
      <c r="E212" s="201"/>
      <c r="F212" s="201"/>
    </row>
    <row r="213" spans="5:6" ht="15" hidden="1">
      <c r="E213" s="201"/>
      <c r="F213" s="201"/>
    </row>
    <row r="214" spans="5:6" ht="15" hidden="1">
      <c r="E214" s="201"/>
      <c r="F214" s="201"/>
    </row>
    <row r="215" spans="5:6" ht="15" hidden="1">
      <c r="E215" s="201"/>
      <c r="F215" s="201"/>
    </row>
    <row r="216" spans="5:6" ht="15" hidden="1">
      <c r="E216" s="201"/>
      <c r="F216" s="201"/>
    </row>
    <row r="217" spans="5:6" ht="15" hidden="1">
      <c r="E217" s="201"/>
      <c r="F217" s="201"/>
    </row>
    <row r="218" spans="5:6" ht="15" hidden="1">
      <c r="E218" s="201"/>
      <c r="F218" s="201"/>
    </row>
    <row r="219" spans="5:6" ht="15" hidden="1">
      <c r="E219" s="201"/>
      <c r="F219" s="201"/>
    </row>
    <row r="220" spans="5:6" ht="15" hidden="1">
      <c r="E220" s="201"/>
      <c r="F220" s="201"/>
    </row>
    <row r="221" spans="5:6" ht="15" hidden="1">
      <c r="E221" s="201"/>
      <c r="F221" s="201"/>
    </row>
    <row r="222" spans="5:6" ht="15" hidden="1">
      <c r="E222" s="201"/>
      <c r="F222" s="201"/>
    </row>
    <row r="223" spans="5:6" ht="15" hidden="1">
      <c r="E223" s="201"/>
      <c r="F223" s="201"/>
    </row>
    <row r="224" spans="5:6" ht="15" hidden="1">
      <c r="E224" s="201"/>
      <c r="F224" s="201"/>
    </row>
    <row r="225" spans="5:6" ht="15" hidden="1">
      <c r="E225" s="201"/>
      <c r="F225" s="201"/>
    </row>
    <row r="226" spans="5:6" ht="15" hidden="1">
      <c r="E226" s="201"/>
      <c r="F226" s="201"/>
    </row>
    <row r="227" spans="5:6" ht="15" hidden="1">
      <c r="E227" s="201"/>
      <c r="F227" s="201"/>
    </row>
    <row r="228" spans="5:6" ht="15" hidden="1">
      <c r="E228" s="201"/>
      <c r="F228" s="201"/>
    </row>
    <row r="229" spans="5:6" ht="15" hidden="1">
      <c r="E229" s="201"/>
      <c r="F229" s="201"/>
    </row>
    <row r="230" spans="5:6" ht="15" hidden="1">
      <c r="E230" s="201"/>
      <c r="F230" s="201"/>
    </row>
    <row r="231" spans="5:6" ht="15" hidden="1">
      <c r="E231" s="201"/>
      <c r="F231" s="201"/>
    </row>
    <row r="232" spans="5:6" ht="15" hidden="1">
      <c r="E232" s="201"/>
      <c r="F232" s="201"/>
    </row>
    <row r="233" spans="5:6" ht="15" hidden="1">
      <c r="E233" s="201"/>
      <c r="F233" s="201"/>
    </row>
    <row r="234" spans="5:6" ht="15" hidden="1">
      <c r="E234" s="201"/>
      <c r="F234" s="201"/>
    </row>
    <row r="235" spans="5:6" ht="15" hidden="1">
      <c r="E235" s="201"/>
      <c r="F235" s="201"/>
    </row>
    <row r="236" spans="5:6" ht="15" hidden="1">
      <c r="E236" s="201"/>
      <c r="F236" s="201"/>
    </row>
    <row r="237" spans="5:6" ht="15" hidden="1">
      <c r="E237" s="201"/>
      <c r="F237" s="201"/>
    </row>
    <row r="238" spans="5:6" ht="15" hidden="1">
      <c r="E238" s="201"/>
      <c r="F238" s="201"/>
    </row>
    <row r="239" spans="5:6" ht="15" hidden="1">
      <c r="E239" s="201"/>
      <c r="F239" s="201"/>
    </row>
    <row r="240" spans="5:6" ht="15" hidden="1">
      <c r="E240" s="201"/>
      <c r="F240" s="201"/>
    </row>
    <row r="241" spans="5:6" ht="15" hidden="1">
      <c r="E241" s="201"/>
      <c r="F241" s="201"/>
    </row>
    <row r="242" spans="5:6" ht="15" hidden="1">
      <c r="E242" s="201"/>
      <c r="F242" s="201"/>
    </row>
    <row r="243" spans="5:6" ht="15" hidden="1">
      <c r="E243" s="201"/>
      <c r="F243" s="201"/>
    </row>
    <row r="244" spans="5:6" ht="15" hidden="1">
      <c r="E244" s="201"/>
      <c r="F244" s="201"/>
    </row>
    <row r="245" spans="5:6" ht="15" hidden="1">
      <c r="E245" s="201"/>
      <c r="F245" s="201"/>
    </row>
    <row r="246" spans="5:6" ht="15" hidden="1">
      <c r="E246" s="201"/>
      <c r="F246" s="201"/>
    </row>
    <row r="247" spans="5:6" ht="15" hidden="1">
      <c r="E247" s="201"/>
      <c r="F247" s="201"/>
    </row>
    <row r="248" spans="5:6" ht="15" hidden="1">
      <c r="E248" s="201"/>
      <c r="F248" s="201"/>
    </row>
    <row r="249" spans="5:6" ht="15" hidden="1">
      <c r="E249" s="201"/>
      <c r="F249" s="201"/>
    </row>
    <row r="250" spans="5:6" ht="15" hidden="1">
      <c r="E250" s="201"/>
      <c r="F250" s="201"/>
    </row>
    <row r="251" spans="5:6" ht="15" hidden="1">
      <c r="E251" s="201"/>
      <c r="F251" s="201"/>
    </row>
    <row r="252" spans="5:6" ht="15" hidden="1">
      <c r="E252" s="201"/>
      <c r="F252" s="201"/>
    </row>
    <row r="253" spans="5:6" ht="15" hidden="1">
      <c r="E253" s="201"/>
      <c r="F253" s="201"/>
    </row>
    <row r="254" spans="5:6" ht="15" hidden="1">
      <c r="E254" s="201"/>
      <c r="F254" s="201"/>
    </row>
    <row r="255" spans="5:6" ht="15" hidden="1">
      <c r="E255" s="201"/>
      <c r="F255" s="201"/>
    </row>
    <row r="256" spans="5:6" ht="15" hidden="1">
      <c r="E256" s="201"/>
      <c r="F256" s="201"/>
    </row>
    <row r="257" spans="5:6" ht="15" hidden="1">
      <c r="E257" s="201"/>
      <c r="F257" s="201"/>
    </row>
    <row r="258" spans="5:6" ht="15" hidden="1">
      <c r="E258" s="201"/>
      <c r="F258" s="201"/>
    </row>
    <row r="259" spans="5:6" ht="15" hidden="1">
      <c r="E259" s="201"/>
      <c r="F259" s="201"/>
    </row>
    <row r="260" spans="5:6" ht="15" hidden="1">
      <c r="E260" s="201"/>
      <c r="F260" s="201"/>
    </row>
    <row r="261" spans="5:6" ht="15" hidden="1">
      <c r="E261" s="201"/>
      <c r="F261" s="201"/>
    </row>
    <row r="262" spans="5:6" ht="15" hidden="1">
      <c r="E262" s="201"/>
      <c r="F262" s="201"/>
    </row>
    <row r="263" spans="5:6" ht="15" hidden="1">
      <c r="E263" s="201"/>
      <c r="F263" s="201"/>
    </row>
    <row r="264" spans="5:6" ht="15" hidden="1">
      <c r="E264" s="201"/>
      <c r="F264" s="201"/>
    </row>
    <row r="265" spans="5:6" ht="15" hidden="1">
      <c r="E265" s="201"/>
      <c r="F265" s="201"/>
    </row>
    <row r="266" spans="5:6" ht="15" hidden="1">
      <c r="E266" s="201"/>
      <c r="F266" s="201"/>
    </row>
    <row r="267" spans="5:6" ht="15" hidden="1">
      <c r="E267" s="201"/>
      <c r="F267" s="201"/>
    </row>
    <row r="268" spans="5:6" ht="15" hidden="1">
      <c r="E268" s="201"/>
      <c r="F268" s="201"/>
    </row>
    <row r="269" spans="5:6" ht="15" hidden="1">
      <c r="E269" s="201"/>
      <c r="F269" s="201"/>
    </row>
    <row r="270" spans="5:6" ht="15" hidden="1">
      <c r="E270" s="201"/>
      <c r="F270" s="201"/>
    </row>
    <row r="271" spans="5:6" ht="15" hidden="1">
      <c r="E271" s="201"/>
      <c r="F271" s="201"/>
    </row>
    <row r="272" spans="5:6" ht="15" hidden="1">
      <c r="E272" s="201"/>
      <c r="F272" s="201"/>
    </row>
    <row r="273" spans="5:6" ht="15" hidden="1">
      <c r="E273" s="201"/>
      <c r="F273" s="201"/>
    </row>
    <row r="274" spans="5:6" ht="15" hidden="1">
      <c r="E274" s="201"/>
      <c r="F274" s="201"/>
    </row>
    <row r="275" spans="5:6" ht="15" hidden="1">
      <c r="E275" s="201"/>
      <c r="F275" s="201"/>
    </row>
    <row r="276" spans="5:6" ht="15" hidden="1">
      <c r="E276" s="201"/>
      <c r="F276" s="201"/>
    </row>
    <row r="277" spans="5:6" ht="15" hidden="1">
      <c r="E277" s="201"/>
      <c r="F277" s="201"/>
    </row>
    <row r="278" spans="5:6" ht="15" hidden="1">
      <c r="E278" s="201"/>
      <c r="F278" s="201"/>
    </row>
    <row r="279" spans="5:6" ht="15" hidden="1">
      <c r="E279" s="201"/>
      <c r="F279" s="201"/>
    </row>
    <row r="280" spans="5:6" ht="15" hidden="1">
      <c r="E280" s="201"/>
      <c r="F280" s="201"/>
    </row>
    <row r="281" spans="5:6" ht="15" hidden="1">
      <c r="E281" s="201"/>
      <c r="F281" s="201"/>
    </row>
    <row r="282" spans="5:6" ht="15" hidden="1">
      <c r="E282" s="201"/>
      <c r="F282" s="201"/>
    </row>
    <row r="283" spans="5:6" ht="15" hidden="1">
      <c r="E283" s="201"/>
      <c r="F283" s="201"/>
    </row>
    <row r="284" spans="5:6" ht="15" hidden="1">
      <c r="E284" s="201"/>
      <c r="F284" s="201"/>
    </row>
    <row r="285" spans="5:6" ht="15" hidden="1">
      <c r="E285" s="201"/>
      <c r="F285" s="201"/>
    </row>
    <row r="286" spans="5:6" ht="15" hidden="1">
      <c r="E286" s="201"/>
      <c r="F286" s="201"/>
    </row>
    <row r="287" spans="5:6" ht="15" hidden="1">
      <c r="E287" s="201"/>
      <c r="F287" s="201"/>
    </row>
    <row r="288" spans="5:6" ht="15" hidden="1">
      <c r="E288" s="201"/>
      <c r="F288" s="201"/>
    </row>
    <row r="289" spans="5:6" ht="15" hidden="1">
      <c r="E289" s="201"/>
      <c r="F289" s="201"/>
    </row>
    <row r="290" spans="5:6" ht="15" hidden="1">
      <c r="E290" s="201"/>
      <c r="F290" s="201"/>
    </row>
    <row r="291" spans="5:6" ht="15" hidden="1">
      <c r="E291" s="201"/>
      <c r="F291" s="201"/>
    </row>
    <row r="292" spans="5:6" ht="15" hidden="1">
      <c r="E292" s="201"/>
      <c r="F292" s="201"/>
    </row>
    <row r="293" spans="5:6" ht="15" hidden="1">
      <c r="E293" s="201"/>
      <c r="F293" s="201"/>
    </row>
    <row r="294" spans="5:6" ht="15" hidden="1">
      <c r="E294" s="201"/>
      <c r="F294" s="201"/>
    </row>
    <row r="295" spans="5:6" ht="15" hidden="1">
      <c r="E295" s="201"/>
      <c r="F295" s="201"/>
    </row>
    <row r="296" spans="5:6" ht="15" hidden="1">
      <c r="E296" s="201"/>
      <c r="F296" s="201"/>
    </row>
    <row r="297" spans="5:6" ht="15" hidden="1">
      <c r="E297" s="201"/>
      <c r="F297" s="201"/>
    </row>
    <row r="298" spans="5:6" ht="15" hidden="1">
      <c r="E298" s="201"/>
      <c r="F298" s="201"/>
    </row>
    <row r="299" spans="5:6" ht="15" hidden="1">
      <c r="E299" s="201"/>
      <c r="F299" s="201"/>
    </row>
    <row r="300" spans="5:6" ht="15" hidden="1">
      <c r="E300" s="201"/>
      <c r="F300" s="201"/>
    </row>
    <row r="301" spans="5:6" ht="15" hidden="1">
      <c r="E301" s="201"/>
      <c r="F301" s="201"/>
    </row>
    <row r="302" spans="5:6" ht="15" hidden="1">
      <c r="E302" s="201"/>
      <c r="F302" s="201"/>
    </row>
    <row r="303" spans="5:6" ht="15" hidden="1">
      <c r="E303" s="201"/>
      <c r="F303" s="201"/>
    </row>
    <row r="304" spans="5:6" ht="15" hidden="1">
      <c r="E304" s="201"/>
      <c r="F304" s="201"/>
    </row>
    <row r="305" spans="5:6" ht="15" hidden="1">
      <c r="E305" s="201"/>
      <c r="F305" s="201"/>
    </row>
    <row r="306" spans="5:6" ht="15" hidden="1">
      <c r="E306" s="201"/>
      <c r="F306" s="201"/>
    </row>
    <row r="307" spans="5:6" ht="15" hidden="1">
      <c r="E307" s="201"/>
      <c r="F307" s="201"/>
    </row>
    <row r="308" spans="5:6" ht="15" hidden="1">
      <c r="E308" s="201"/>
      <c r="F308" s="201"/>
    </row>
    <row r="309" spans="5:6" ht="15" hidden="1">
      <c r="E309" s="201"/>
      <c r="F309" s="201"/>
    </row>
    <row r="310" spans="5:6" ht="15" hidden="1">
      <c r="E310" s="201"/>
      <c r="F310" s="201"/>
    </row>
    <row r="311" spans="5:6" ht="15" hidden="1">
      <c r="E311" s="201"/>
      <c r="F311" s="201"/>
    </row>
    <row r="312" spans="5:6" ht="15" hidden="1">
      <c r="E312" s="201"/>
      <c r="F312" s="201"/>
    </row>
    <row r="313" spans="5:6" ht="15" hidden="1">
      <c r="E313" s="201"/>
      <c r="F313" s="201"/>
    </row>
    <row r="314" spans="5:6" ht="15" hidden="1">
      <c r="E314" s="201"/>
      <c r="F314" s="201"/>
    </row>
    <row r="315" spans="5:6" ht="15" hidden="1">
      <c r="E315" s="201"/>
      <c r="F315" s="201"/>
    </row>
    <row r="316" spans="5:6" ht="15" hidden="1">
      <c r="E316" s="201"/>
      <c r="F316" s="201"/>
    </row>
    <row r="317" spans="5:6" ht="15" hidden="1">
      <c r="E317" s="201"/>
      <c r="F317" s="201"/>
    </row>
    <row r="318" spans="5:6" ht="15" hidden="1">
      <c r="E318" s="201"/>
      <c r="F318" s="201"/>
    </row>
    <row r="319" spans="5:6" ht="15" hidden="1">
      <c r="E319" s="201"/>
      <c r="F319" s="201"/>
    </row>
    <row r="320" spans="5:6" ht="15" hidden="1">
      <c r="E320" s="201"/>
      <c r="F320" s="201"/>
    </row>
    <row r="321" spans="5:6" ht="15" hidden="1">
      <c r="E321" s="201"/>
      <c r="F321" s="201"/>
    </row>
    <row r="322" spans="5:6" ht="15" hidden="1">
      <c r="E322" s="201"/>
      <c r="F322" s="201"/>
    </row>
    <row r="323" spans="5:6" ht="15" hidden="1">
      <c r="E323" s="201"/>
      <c r="F323" s="201"/>
    </row>
    <row r="324" spans="5:6" ht="15" hidden="1">
      <c r="E324" s="201"/>
      <c r="F324" s="201"/>
    </row>
    <row r="325" spans="5:6" ht="15" hidden="1">
      <c r="E325" s="201"/>
      <c r="F325" s="201"/>
    </row>
    <row r="326" spans="5:6" ht="15" hidden="1">
      <c r="E326" s="201"/>
      <c r="F326" s="201"/>
    </row>
    <row r="327" spans="5:6" ht="15" hidden="1">
      <c r="E327" s="201"/>
      <c r="F327" s="201"/>
    </row>
    <row r="328" spans="5:6" ht="15" hidden="1">
      <c r="E328" s="201"/>
      <c r="F328" s="201"/>
    </row>
    <row r="329" spans="5:6" ht="15" hidden="1">
      <c r="E329" s="201"/>
      <c r="F329" s="201"/>
    </row>
    <row r="330" spans="5:6" ht="15" hidden="1">
      <c r="E330" s="201"/>
      <c r="F330" s="201"/>
    </row>
    <row r="331" spans="5:6" ht="15" hidden="1">
      <c r="E331" s="201"/>
      <c r="F331" s="201"/>
    </row>
    <row r="332" spans="5:6" ht="15" hidden="1">
      <c r="E332" s="201"/>
      <c r="F332" s="201"/>
    </row>
    <row r="333" spans="5:6" ht="15" hidden="1">
      <c r="E333" s="201"/>
      <c r="F333" s="201"/>
    </row>
    <row r="334" spans="5:6" ht="15" hidden="1">
      <c r="E334" s="201"/>
      <c r="F334" s="201"/>
    </row>
    <row r="335" spans="5:6" ht="15" hidden="1">
      <c r="E335" s="201"/>
      <c r="F335" s="201"/>
    </row>
    <row r="336" spans="5:6" ht="15" hidden="1">
      <c r="E336" s="201"/>
      <c r="F336" s="201"/>
    </row>
    <row r="337" spans="5:6" ht="15" hidden="1">
      <c r="E337" s="201"/>
      <c r="F337" s="201"/>
    </row>
    <row r="338" spans="5:6" ht="15" hidden="1">
      <c r="E338" s="201"/>
      <c r="F338" s="201"/>
    </row>
    <row r="339" spans="5:6" ht="15" hidden="1">
      <c r="E339" s="201"/>
      <c r="F339" s="201"/>
    </row>
    <row r="340" spans="5:6" ht="15" hidden="1">
      <c r="E340" s="201"/>
      <c r="F340" s="201"/>
    </row>
    <row r="341" spans="5:6" ht="15" hidden="1">
      <c r="E341" s="201"/>
      <c r="F341" s="201"/>
    </row>
    <row r="342" spans="5:6" ht="15" hidden="1">
      <c r="E342" s="201"/>
      <c r="F342" s="201"/>
    </row>
    <row r="343" spans="5:6" ht="15" hidden="1">
      <c r="E343" s="201"/>
      <c r="F343" s="201"/>
    </row>
    <row r="344" spans="5:6" ht="15" hidden="1">
      <c r="E344" s="201"/>
      <c r="F344" s="201"/>
    </row>
    <row r="345" spans="5:6" ht="15" hidden="1">
      <c r="E345" s="201"/>
      <c r="F345" s="201"/>
    </row>
    <row r="346" spans="5:6" ht="15" hidden="1">
      <c r="E346" s="201"/>
      <c r="F346" s="201"/>
    </row>
    <row r="347" spans="5:6" ht="15" hidden="1">
      <c r="E347" s="201"/>
      <c r="F347" s="201"/>
    </row>
    <row r="348" spans="5:6" ht="15" hidden="1">
      <c r="E348" s="201"/>
      <c r="F348" s="201"/>
    </row>
    <row r="349" spans="5:6" ht="15" hidden="1">
      <c r="E349" s="201"/>
      <c r="F349" s="201"/>
    </row>
    <row r="350" spans="5:6" ht="15" hidden="1">
      <c r="E350" s="201"/>
      <c r="F350" s="201"/>
    </row>
    <row r="351" spans="5:6" ht="15" hidden="1">
      <c r="E351" s="201"/>
      <c r="F351" s="201"/>
    </row>
    <row r="352" spans="5:6" ht="15" hidden="1">
      <c r="E352" s="201"/>
      <c r="F352" s="201"/>
    </row>
    <row r="353" spans="5:6" ht="15" hidden="1">
      <c r="E353" s="201"/>
      <c r="F353" s="201"/>
    </row>
    <row r="354" spans="5:6" ht="15" hidden="1">
      <c r="E354" s="201"/>
      <c r="F354" s="201"/>
    </row>
    <row r="355" spans="5:6" ht="15" hidden="1">
      <c r="E355" s="201"/>
      <c r="F355" s="201"/>
    </row>
    <row r="356" spans="5:6" ht="15" hidden="1">
      <c r="E356" s="201"/>
      <c r="F356" s="201"/>
    </row>
    <row r="357" spans="5:6" ht="15" hidden="1">
      <c r="E357" s="201"/>
      <c r="F357" s="201"/>
    </row>
    <row r="358" spans="5:6" ht="15" hidden="1">
      <c r="E358" s="201"/>
      <c r="F358" s="201"/>
    </row>
    <row r="359" spans="5:6" ht="15" hidden="1">
      <c r="E359" s="201"/>
      <c r="F359" s="201"/>
    </row>
    <row r="360" spans="5:6" ht="15" hidden="1">
      <c r="E360" s="201"/>
      <c r="F360" s="201"/>
    </row>
    <row r="361" spans="5:6" ht="15" hidden="1">
      <c r="E361" s="201"/>
      <c r="F361" s="201"/>
    </row>
    <row r="362" spans="5:6" ht="15" hidden="1">
      <c r="E362" s="201"/>
      <c r="F362" s="201"/>
    </row>
    <row r="363" spans="5:6" ht="15" hidden="1">
      <c r="E363" s="201"/>
      <c r="F363" s="201"/>
    </row>
    <row r="364" spans="5:6" ht="15" hidden="1">
      <c r="E364" s="201"/>
      <c r="F364" s="201"/>
    </row>
    <row r="365" spans="5:6" ht="15" hidden="1">
      <c r="E365" s="201"/>
      <c r="F365" s="201"/>
    </row>
    <row r="366" spans="5:6" ht="15" hidden="1">
      <c r="E366" s="201"/>
      <c r="F366" s="201"/>
    </row>
    <row r="367" spans="5:6" ht="15" hidden="1">
      <c r="E367" s="201"/>
      <c r="F367" s="201"/>
    </row>
    <row r="368" spans="5:6" ht="15" hidden="1">
      <c r="E368" s="201"/>
      <c r="F368" s="201"/>
    </row>
    <row r="369" spans="5:6" ht="15" hidden="1">
      <c r="E369" s="201"/>
      <c r="F369" s="201"/>
    </row>
    <row r="370" spans="5:6" ht="15" hidden="1">
      <c r="E370" s="201"/>
      <c r="F370" s="201"/>
    </row>
    <row r="371" spans="5:6" ht="15" hidden="1">
      <c r="E371" s="201"/>
      <c r="F371" s="201"/>
    </row>
    <row r="372" spans="5:6" ht="15" hidden="1">
      <c r="E372" s="201"/>
      <c r="F372" s="201"/>
    </row>
    <row r="373" spans="5:6" ht="15" hidden="1">
      <c r="E373" s="201"/>
      <c r="F373" s="201"/>
    </row>
    <row r="374" spans="5:6" ht="15" hidden="1">
      <c r="E374" s="201"/>
      <c r="F374" s="201"/>
    </row>
    <row r="375" spans="5:6" ht="15" hidden="1">
      <c r="E375" s="201"/>
      <c r="F375" s="201"/>
    </row>
    <row r="376" spans="5:6" ht="15" hidden="1">
      <c r="E376" s="201"/>
      <c r="F376" s="201"/>
    </row>
    <row r="377" spans="5:6" ht="15" hidden="1">
      <c r="E377" s="201"/>
      <c r="F377" s="201"/>
    </row>
    <row r="378" spans="5:6" ht="15" hidden="1">
      <c r="E378" s="201"/>
      <c r="F378" s="201"/>
    </row>
    <row r="379" spans="5:6" ht="15" hidden="1">
      <c r="E379" s="201"/>
      <c r="F379" s="201"/>
    </row>
    <row r="380" spans="5:6" ht="15" hidden="1">
      <c r="E380" s="201"/>
      <c r="F380" s="201"/>
    </row>
    <row r="381" spans="5:6" ht="15" hidden="1">
      <c r="E381" s="201"/>
      <c r="F381" s="201"/>
    </row>
    <row r="382" spans="5:6" ht="15" hidden="1">
      <c r="E382" s="201"/>
      <c r="F382" s="201"/>
    </row>
    <row r="383" spans="5:6" ht="15" hidden="1">
      <c r="E383" s="201"/>
      <c r="F383" s="201"/>
    </row>
    <row r="384" spans="5:6" ht="15" hidden="1">
      <c r="E384" s="201"/>
      <c r="F384" s="201"/>
    </row>
    <row r="385" spans="5:6" ht="15" hidden="1">
      <c r="E385" s="201"/>
      <c r="F385" s="201"/>
    </row>
    <row r="386" spans="5:6" ht="15" hidden="1">
      <c r="E386" s="201"/>
      <c r="F386" s="201"/>
    </row>
    <row r="387" spans="5:6" ht="15" hidden="1">
      <c r="E387" s="201"/>
      <c r="F387" s="201"/>
    </row>
    <row r="388" spans="5:6" ht="15" hidden="1">
      <c r="E388" s="201"/>
      <c r="F388" s="201"/>
    </row>
    <row r="389" spans="5:6" ht="15" hidden="1">
      <c r="E389" s="201"/>
      <c r="F389" s="201"/>
    </row>
    <row r="390" spans="5:6" ht="15" hidden="1">
      <c r="E390" s="201"/>
      <c r="F390" s="201"/>
    </row>
    <row r="391" spans="5:6" ht="15" hidden="1">
      <c r="E391" s="201"/>
      <c r="F391" s="201"/>
    </row>
    <row r="392" spans="5:6" ht="15" hidden="1">
      <c r="E392" s="201"/>
      <c r="F392" s="201"/>
    </row>
    <row r="393" spans="5:6" ht="15" hidden="1">
      <c r="E393" s="201"/>
      <c r="F393" s="201"/>
    </row>
    <row r="394" spans="5:6" ht="15" hidden="1">
      <c r="E394" s="201"/>
      <c r="F394" s="201"/>
    </row>
    <row r="395" spans="5:6" ht="15" hidden="1">
      <c r="E395" s="201"/>
      <c r="F395" s="201"/>
    </row>
    <row r="396" spans="5:6" ht="15" hidden="1">
      <c r="E396" s="201"/>
      <c r="F396" s="201"/>
    </row>
    <row r="397" spans="5:6" ht="15" hidden="1">
      <c r="E397" s="201"/>
      <c r="F397" s="201"/>
    </row>
    <row r="398" spans="5:6" ht="15" hidden="1">
      <c r="E398" s="201"/>
      <c r="F398" s="201"/>
    </row>
    <row r="399" spans="5:6" ht="15" hidden="1">
      <c r="E399" s="201"/>
      <c r="F399" s="201"/>
    </row>
    <row r="400" spans="5:6" ht="15" hidden="1">
      <c r="E400" s="201"/>
      <c r="F400" s="201"/>
    </row>
    <row r="401" spans="5:6" ht="15" hidden="1">
      <c r="E401" s="201"/>
      <c r="F401" s="201"/>
    </row>
    <row r="402" spans="5:6" ht="15" hidden="1">
      <c r="E402" s="201"/>
      <c r="F402" s="201"/>
    </row>
    <row r="403" spans="5:6" ht="15" hidden="1">
      <c r="E403" s="201"/>
      <c r="F403" s="201"/>
    </row>
    <row r="404" spans="5:6" ht="15" hidden="1">
      <c r="E404" s="201"/>
      <c r="F404" s="201"/>
    </row>
    <row r="405" spans="5:6" ht="15" hidden="1">
      <c r="E405" s="201"/>
      <c r="F405" s="201"/>
    </row>
    <row r="406" spans="5:6" ht="15" hidden="1">
      <c r="E406" s="201"/>
      <c r="F406" s="201"/>
    </row>
    <row r="407" spans="5:6" ht="15" hidden="1">
      <c r="E407" s="201"/>
      <c r="F407" s="201"/>
    </row>
    <row r="408" spans="5:6" ht="15" hidden="1">
      <c r="E408" s="201"/>
      <c r="F408" s="201"/>
    </row>
    <row r="409" spans="5:6" ht="15" hidden="1">
      <c r="E409" s="201"/>
      <c r="F409" s="201"/>
    </row>
    <row r="410" spans="5:6" ht="15" hidden="1">
      <c r="E410" s="201"/>
      <c r="F410" s="201"/>
    </row>
    <row r="411" spans="5:6" ht="15" hidden="1">
      <c r="E411" s="201"/>
      <c r="F411" s="201"/>
    </row>
    <row r="412" spans="5:6" ht="15" hidden="1">
      <c r="E412" s="201"/>
      <c r="F412" s="201"/>
    </row>
    <row r="413" spans="5:6" ht="15" hidden="1">
      <c r="E413" s="201"/>
      <c r="F413" s="201"/>
    </row>
    <row r="414" spans="5:6" ht="15" hidden="1">
      <c r="E414" s="201"/>
      <c r="F414" s="201"/>
    </row>
    <row r="415" spans="5:6" ht="15" hidden="1">
      <c r="E415" s="201"/>
      <c r="F415" s="201"/>
    </row>
    <row r="416" spans="5:6" ht="15" hidden="1">
      <c r="E416" s="201"/>
      <c r="F416" s="201"/>
    </row>
    <row r="417" spans="5:6" ht="15" hidden="1">
      <c r="E417" s="201"/>
      <c r="F417" s="201"/>
    </row>
    <row r="418" spans="5:6" ht="15" hidden="1">
      <c r="E418" s="201"/>
      <c r="F418" s="201"/>
    </row>
    <row r="419" spans="5:6" ht="15" hidden="1">
      <c r="E419" s="201"/>
      <c r="F419" s="201"/>
    </row>
    <row r="420" spans="5:6" ht="15" hidden="1">
      <c r="E420" s="201"/>
      <c r="F420" s="201"/>
    </row>
    <row r="421" spans="5:6" ht="15" hidden="1">
      <c r="E421" s="201"/>
      <c r="F421" s="201"/>
    </row>
    <row r="422" spans="5:6" ht="15" hidden="1">
      <c r="E422" s="201"/>
      <c r="F422" s="201"/>
    </row>
    <row r="423" spans="5:6" ht="15" hidden="1">
      <c r="E423" s="201"/>
      <c r="F423" s="201"/>
    </row>
    <row r="424" spans="5:6" ht="15" hidden="1">
      <c r="E424" s="201"/>
      <c r="F424" s="201"/>
    </row>
    <row r="425" spans="5:6" ht="15" hidden="1">
      <c r="E425" s="201"/>
      <c r="F425" s="201"/>
    </row>
    <row r="426" spans="5:6" ht="15" hidden="1">
      <c r="E426" s="201"/>
      <c r="F426" s="201"/>
    </row>
    <row r="427" spans="5:6" ht="15" hidden="1">
      <c r="E427" s="201"/>
      <c r="F427" s="201"/>
    </row>
    <row r="428" spans="5:6" ht="15" hidden="1">
      <c r="E428" s="201"/>
      <c r="F428" s="201"/>
    </row>
    <row r="429" spans="5:6" ht="15" hidden="1">
      <c r="E429" s="201"/>
      <c r="F429" s="201"/>
    </row>
    <row r="430" spans="5:6" ht="15" hidden="1">
      <c r="E430" s="201"/>
      <c r="F430" s="201"/>
    </row>
    <row r="431" spans="5:6" ht="15" hidden="1">
      <c r="E431" s="201"/>
      <c r="F431" s="201"/>
    </row>
    <row r="432" spans="5:6" ht="15" hidden="1">
      <c r="E432" s="201"/>
      <c r="F432" s="201"/>
    </row>
    <row r="433" spans="5:6" ht="15" hidden="1">
      <c r="E433" s="201"/>
      <c r="F433" s="201"/>
    </row>
    <row r="434" spans="5:6" ht="15" hidden="1">
      <c r="E434" s="201"/>
      <c r="F434" s="201"/>
    </row>
    <row r="435" spans="5:6" ht="15" hidden="1">
      <c r="E435" s="201"/>
      <c r="F435" s="201"/>
    </row>
    <row r="436" spans="5:6" ht="15" hidden="1">
      <c r="E436" s="201"/>
      <c r="F436" s="201"/>
    </row>
    <row r="437" spans="5:6" ht="15" hidden="1">
      <c r="E437" s="201"/>
      <c r="F437" s="201"/>
    </row>
    <row r="438" spans="5:6" ht="15" hidden="1">
      <c r="E438" s="201"/>
      <c r="F438" s="201"/>
    </row>
    <row r="439" spans="5:6" ht="15" hidden="1">
      <c r="E439" s="201"/>
      <c r="F439" s="201"/>
    </row>
    <row r="440" spans="5:6" ht="15" hidden="1">
      <c r="E440" s="201"/>
      <c r="F440" s="201"/>
    </row>
    <row r="441" spans="5:6" ht="15" hidden="1">
      <c r="E441" s="201"/>
      <c r="F441" s="201"/>
    </row>
    <row r="442" spans="5:6" ht="15" hidden="1">
      <c r="E442" s="201"/>
      <c r="F442" s="201"/>
    </row>
    <row r="443" spans="5:6" ht="15" hidden="1">
      <c r="E443" s="201"/>
      <c r="F443" s="201"/>
    </row>
    <row r="444" spans="5:6" ht="15" hidden="1">
      <c r="E444" s="201"/>
      <c r="F444" s="201"/>
    </row>
    <row r="445" spans="5:6" ht="15" hidden="1">
      <c r="E445" s="201"/>
      <c r="F445" s="201"/>
    </row>
    <row r="446" spans="5:6" ht="15" hidden="1">
      <c r="E446" s="201"/>
      <c r="F446" s="201"/>
    </row>
    <row r="447" spans="5:6" ht="15" hidden="1">
      <c r="E447" s="201"/>
      <c r="F447" s="201"/>
    </row>
    <row r="448" spans="5:6" ht="15" hidden="1">
      <c r="E448" s="201"/>
      <c r="F448" s="201"/>
    </row>
    <row r="449" spans="5:6" ht="15" hidden="1">
      <c r="E449" s="201"/>
      <c r="F449" s="201"/>
    </row>
    <row r="450" spans="5:6" ht="15" hidden="1">
      <c r="E450" s="201"/>
      <c r="F450" s="201"/>
    </row>
    <row r="451" spans="5:6" ht="15" hidden="1">
      <c r="E451" s="201"/>
      <c r="F451" s="201"/>
    </row>
    <row r="452" spans="5:6" ht="15" hidden="1">
      <c r="E452" s="201"/>
      <c r="F452" s="201"/>
    </row>
    <row r="453" spans="5:6" ht="15" hidden="1">
      <c r="E453" s="201"/>
      <c r="F453" s="201"/>
    </row>
    <row r="454" spans="5:6" ht="15" hidden="1">
      <c r="E454" s="201"/>
      <c r="F454" s="201"/>
    </row>
    <row r="455" spans="5:6" ht="15" hidden="1">
      <c r="E455" s="201"/>
      <c r="F455" s="201"/>
    </row>
    <row r="456" spans="5:6" ht="15" hidden="1">
      <c r="E456" s="201"/>
      <c r="F456" s="201"/>
    </row>
    <row r="457" spans="5:6" ht="15" hidden="1">
      <c r="E457" s="201"/>
      <c r="F457" s="201"/>
    </row>
    <row r="458" spans="5:6" ht="15" hidden="1">
      <c r="E458" s="201"/>
      <c r="F458" s="201"/>
    </row>
    <row r="459" spans="5:6" ht="15" hidden="1">
      <c r="E459" s="201"/>
      <c r="F459" s="201"/>
    </row>
    <row r="460" spans="5:6" ht="15" hidden="1">
      <c r="E460" s="201"/>
      <c r="F460" s="201"/>
    </row>
    <row r="461" spans="5:6" ht="15" hidden="1">
      <c r="E461" s="201"/>
      <c r="F461" s="201"/>
    </row>
    <row r="462" spans="5:6" ht="15" hidden="1">
      <c r="E462" s="201"/>
      <c r="F462" s="201"/>
    </row>
    <row r="463" spans="5:6" ht="15" hidden="1">
      <c r="E463" s="201"/>
      <c r="F463" s="201"/>
    </row>
    <row r="464" spans="5:6" ht="15" hidden="1">
      <c r="E464" s="201"/>
      <c r="F464" s="201"/>
    </row>
    <row r="465" spans="5:6" ht="15" hidden="1">
      <c r="E465" s="201"/>
      <c r="F465" s="201"/>
    </row>
    <row r="466" spans="5:6" ht="15" hidden="1">
      <c r="E466" s="201"/>
      <c r="F466" s="201"/>
    </row>
    <row r="467" spans="5:6" ht="15" hidden="1">
      <c r="E467" s="201"/>
      <c r="F467" s="201"/>
    </row>
    <row r="468" spans="5:6" ht="15" hidden="1">
      <c r="E468" s="201"/>
      <c r="F468" s="201"/>
    </row>
    <row r="469" spans="5:6" ht="15" hidden="1">
      <c r="E469" s="201"/>
      <c r="F469" s="201"/>
    </row>
    <row r="470" spans="5:6" ht="15" hidden="1">
      <c r="E470" s="201"/>
      <c r="F470" s="201"/>
    </row>
    <row r="471" spans="5:6" ht="15" hidden="1">
      <c r="E471" s="201"/>
      <c r="F471" s="201"/>
    </row>
    <row r="472" spans="5:6" ht="15" hidden="1">
      <c r="E472" s="201"/>
      <c r="F472" s="201"/>
    </row>
    <row r="473" spans="5:6" ht="15" hidden="1">
      <c r="E473" s="201"/>
      <c r="F473" s="201"/>
    </row>
    <row r="474" spans="5:6" ht="15" hidden="1">
      <c r="E474" s="201"/>
      <c r="F474" s="201"/>
    </row>
    <row r="475" spans="5:6" ht="15" hidden="1">
      <c r="E475" s="201"/>
      <c r="F475" s="201"/>
    </row>
    <row r="476" spans="5:6" ht="15" hidden="1">
      <c r="E476" s="201"/>
      <c r="F476" s="201"/>
    </row>
    <row r="477" spans="5:6" ht="15" hidden="1">
      <c r="E477" s="201"/>
      <c r="F477" s="201"/>
    </row>
    <row r="478" spans="5:6" ht="15" hidden="1">
      <c r="E478" s="201"/>
      <c r="F478" s="201"/>
    </row>
    <row r="479" spans="5:6" ht="15" hidden="1">
      <c r="E479" s="201"/>
      <c r="F479" s="201"/>
    </row>
    <row r="480" spans="5:6" ht="15" hidden="1">
      <c r="E480" s="201"/>
      <c r="F480" s="201"/>
    </row>
    <row r="481" spans="5:6" ht="15" hidden="1">
      <c r="E481" s="201"/>
      <c r="F481" s="201"/>
    </row>
    <row r="482" spans="5:6" ht="15" hidden="1">
      <c r="E482" s="201"/>
      <c r="F482" s="201"/>
    </row>
    <row r="483" spans="5:6" ht="15" hidden="1">
      <c r="E483" s="201"/>
      <c r="F483" s="201"/>
    </row>
    <row r="484" spans="5:6" ht="15" hidden="1">
      <c r="E484" s="201"/>
      <c r="F484" s="201"/>
    </row>
    <row r="485" spans="5:6" ht="15" hidden="1">
      <c r="E485" s="201"/>
      <c r="F485" s="201"/>
    </row>
    <row r="486" spans="5:6" ht="15" hidden="1">
      <c r="E486" s="201"/>
      <c r="F486" s="201"/>
    </row>
    <row r="487" spans="5:6" ht="15" hidden="1">
      <c r="E487" s="201"/>
      <c r="F487" s="201"/>
    </row>
    <row r="488" spans="5:6" ht="15" hidden="1">
      <c r="E488" s="201"/>
      <c r="F488" s="201"/>
    </row>
    <row r="489" spans="5:6" ht="15" hidden="1">
      <c r="E489" s="201"/>
      <c r="F489" s="201"/>
    </row>
    <row r="490" spans="5:6" ht="15" hidden="1">
      <c r="E490" s="201"/>
      <c r="F490" s="201"/>
    </row>
    <row r="491" spans="5:6" ht="15" hidden="1">
      <c r="E491" s="201"/>
      <c r="F491" s="201"/>
    </row>
    <row r="492" spans="5:6" ht="15" hidden="1">
      <c r="E492" s="201"/>
      <c r="F492" s="201"/>
    </row>
    <row r="493" spans="5:6" ht="15" hidden="1">
      <c r="E493" s="201"/>
      <c r="F493" s="201"/>
    </row>
    <row r="494" spans="5:6" ht="15" hidden="1">
      <c r="E494" s="201"/>
      <c r="F494" s="201"/>
    </row>
    <row r="495" spans="5:6" ht="15" hidden="1">
      <c r="E495" s="201"/>
      <c r="F495" s="201"/>
    </row>
    <row r="496" spans="5:6" ht="15" hidden="1">
      <c r="E496" s="201"/>
      <c r="F496" s="201"/>
    </row>
    <row r="497" spans="5:6" ht="15" hidden="1">
      <c r="E497" s="201"/>
      <c r="F497" s="201"/>
    </row>
    <row r="498" spans="5:6" ht="15" hidden="1">
      <c r="E498" s="201"/>
      <c r="F498" s="201"/>
    </row>
    <row r="499" spans="5:6" ht="15" hidden="1">
      <c r="E499" s="201"/>
      <c r="F499" s="201"/>
    </row>
    <row r="500" spans="5:6" ht="15" hidden="1">
      <c r="E500" s="201"/>
      <c r="F500" s="201"/>
    </row>
    <row r="501" spans="5:6" ht="15" hidden="1">
      <c r="E501" s="201"/>
      <c r="F501" s="201"/>
    </row>
    <row r="502" spans="5:6" ht="15" hidden="1">
      <c r="E502" s="201"/>
      <c r="F502" s="201"/>
    </row>
    <row r="503" spans="5:6" ht="15" hidden="1">
      <c r="E503" s="201"/>
      <c r="F503" s="201"/>
    </row>
    <row r="504" spans="5:6" ht="15" hidden="1">
      <c r="E504" s="201"/>
      <c r="F504" s="201"/>
    </row>
    <row r="505" spans="5:6" ht="15" hidden="1">
      <c r="E505" s="201"/>
      <c r="F505" s="201"/>
    </row>
    <row r="506" spans="5:6" ht="15" hidden="1">
      <c r="E506" s="201"/>
      <c r="F506" s="201"/>
    </row>
    <row r="507" spans="5:6" ht="15" hidden="1">
      <c r="E507" s="201"/>
      <c r="F507" s="201"/>
    </row>
    <row r="508" spans="5:6" ht="15" hidden="1">
      <c r="E508" s="201"/>
      <c r="F508" s="201"/>
    </row>
    <row r="509" spans="5:6" ht="15" hidden="1">
      <c r="E509" s="201"/>
      <c r="F509" s="201"/>
    </row>
    <row r="510" spans="5:6" ht="15" hidden="1">
      <c r="E510" s="201"/>
      <c r="F510" s="201"/>
    </row>
    <row r="511" spans="5:6" ht="15" hidden="1">
      <c r="E511" s="201"/>
      <c r="F511" s="201"/>
    </row>
    <row r="512" spans="5:6" ht="15" hidden="1">
      <c r="E512" s="201"/>
      <c r="F512" s="201"/>
    </row>
    <row r="513" spans="5:6" ht="15" hidden="1">
      <c r="E513" s="201"/>
      <c r="F513" s="201"/>
    </row>
    <row r="514" spans="5:6" ht="15" hidden="1">
      <c r="E514" s="201"/>
      <c r="F514" s="201"/>
    </row>
    <row r="515" spans="5:6" ht="15" hidden="1">
      <c r="E515" s="201"/>
      <c r="F515" s="201"/>
    </row>
    <row r="516" spans="5:6" ht="15" hidden="1">
      <c r="E516" s="201"/>
      <c r="F516" s="201"/>
    </row>
    <row r="517" spans="5:6" ht="15" hidden="1">
      <c r="E517" s="201"/>
      <c r="F517" s="201"/>
    </row>
    <row r="518" spans="5:6" ht="15" hidden="1">
      <c r="E518" s="201"/>
      <c r="F518" s="201"/>
    </row>
    <row r="519" spans="5:6" ht="15" hidden="1">
      <c r="E519" s="201"/>
      <c r="F519" s="201"/>
    </row>
    <row r="520" spans="5:6" ht="15" hidden="1">
      <c r="E520" s="201"/>
      <c r="F520" s="201"/>
    </row>
    <row r="521" spans="5:6" ht="15" hidden="1">
      <c r="E521" s="201"/>
      <c r="F521" s="201"/>
    </row>
    <row r="522" spans="5:6" ht="15" hidden="1">
      <c r="E522" s="201"/>
      <c r="F522" s="201"/>
    </row>
    <row r="523" spans="5:6" ht="15" hidden="1">
      <c r="E523" s="201"/>
      <c r="F523" s="201"/>
    </row>
    <row r="524" spans="5:6" ht="15" hidden="1">
      <c r="E524" s="201"/>
      <c r="F524" s="201"/>
    </row>
    <row r="525" spans="5:6" ht="15" hidden="1">
      <c r="E525" s="201"/>
      <c r="F525" s="201"/>
    </row>
    <row r="526" spans="5:6" ht="15" hidden="1">
      <c r="E526" s="201"/>
      <c r="F526" s="201"/>
    </row>
    <row r="527" spans="5:6" ht="15" hidden="1">
      <c r="E527" s="201"/>
      <c r="F527" s="201"/>
    </row>
    <row r="528" spans="5:6" ht="15" hidden="1">
      <c r="E528" s="201"/>
      <c r="F528" s="201"/>
    </row>
    <row r="529" spans="5:6" ht="15" hidden="1">
      <c r="E529" s="201"/>
      <c r="F529" s="201"/>
    </row>
    <row r="530" spans="5:6" ht="15" hidden="1">
      <c r="E530" s="201"/>
      <c r="F530" s="201"/>
    </row>
    <row r="531" spans="5:6" ht="15" hidden="1">
      <c r="E531" s="201"/>
      <c r="F531" s="201"/>
    </row>
    <row r="532" spans="5:6" ht="15" hidden="1">
      <c r="E532" s="201"/>
      <c r="F532" s="201"/>
    </row>
    <row r="533" spans="5:6" ht="15" hidden="1">
      <c r="E533" s="201"/>
      <c r="F533" s="201"/>
    </row>
    <row r="534" spans="5:6" ht="15" hidden="1">
      <c r="E534" s="201"/>
      <c r="F534" s="201"/>
    </row>
    <row r="535" spans="5:6" ht="15" hidden="1">
      <c r="E535" s="201"/>
      <c r="F535" s="201"/>
    </row>
    <row r="536" spans="5:6" ht="15" hidden="1">
      <c r="E536" s="201"/>
      <c r="F536" s="201"/>
    </row>
    <row r="537" spans="5:6" ht="15" hidden="1">
      <c r="E537" s="201"/>
      <c r="F537" s="201"/>
    </row>
    <row r="538" spans="5:6" ht="15" hidden="1">
      <c r="E538" s="201"/>
      <c r="F538" s="201"/>
    </row>
    <row r="539" spans="5:6" ht="15" hidden="1">
      <c r="E539" s="201"/>
      <c r="F539" s="201"/>
    </row>
    <row r="540" spans="5:6" ht="15" hidden="1">
      <c r="E540" s="201"/>
      <c r="F540" s="201"/>
    </row>
    <row r="541" spans="5:6" ht="15" hidden="1">
      <c r="E541" s="201"/>
      <c r="F541" s="201"/>
    </row>
    <row r="542" spans="5:6" ht="15" hidden="1">
      <c r="E542" s="201"/>
      <c r="F542" s="201"/>
    </row>
    <row r="543" spans="5:6" ht="15" hidden="1">
      <c r="E543" s="201"/>
      <c r="F543" s="201"/>
    </row>
    <row r="544" spans="5:6" ht="15" hidden="1">
      <c r="E544" s="201"/>
      <c r="F544" s="201"/>
    </row>
    <row r="545" spans="5:6" ht="15" hidden="1">
      <c r="E545" s="201"/>
      <c r="F545" s="201"/>
    </row>
    <row r="546" spans="5:6" ht="15" hidden="1">
      <c r="E546" s="201"/>
      <c r="F546" s="201"/>
    </row>
    <row r="547" spans="5:6" ht="15" hidden="1">
      <c r="E547" s="201"/>
      <c r="F547" s="201"/>
    </row>
    <row r="548" spans="5:6" ht="15" hidden="1">
      <c r="E548" s="201"/>
      <c r="F548" s="201"/>
    </row>
    <row r="549" spans="5:6" ht="15" hidden="1">
      <c r="E549" s="201"/>
      <c r="F549" s="201"/>
    </row>
    <row r="550" spans="5:6" ht="15" hidden="1">
      <c r="E550" s="201"/>
      <c r="F550" s="201"/>
    </row>
    <row r="551" spans="5:6" ht="15" hidden="1">
      <c r="E551" s="201"/>
      <c r="F551" s="201"/>
    </row>
    <row r="552" spans="5:6" ht="15" hidden="1">
      <c r="E552" s="201"/>
      <c r="F552" s="201"/>
    </row>
    <row r="553" spans="5:6" ht="15" hidden="1">
      <c r="E553" s="201"/>
      <c r="F553" s="201"/>
    </row>
    <row r="554" spans="5:6" ht="15" hidden="1">
      <c r="E554" s="201"/>
      <c r="F554" s="201"/>
    </row>
    <row r="555" spans="5:6" ht="15" hidden="1">
      <c r="E555" s="201"/>
      <c r="F555" s="201"/>
    </row>
    <row r="556" spans="5:6" ht="15" hidden="1">
      <c r="E556" s="201"/>
      <c r="F556" s="201"/>
    </row>
    <row r="557" spans="5:6" ht="15" hidden="1">
      <c r="E557" s="201"/>
      <c r="F557" s="201"/>
    </row>
    <row r="558" spans="5:6" ht="15" hidden="1">
      <c r="E558" s="201"/>
      <c r="F558" s="201"/>
    </row>
    <row r="559" spans="5:6" ht="15" hidden="1">
      <c r="E559" s="201"/>
      <c r="F559" s="201"/>
    </row>
    <row r="560" spans="5:6" ht="15" hidden="1">
      <c r="E560" s="201"/>
      <c r="F560" s="201"/>
    </row>
    <row r="561" spans="5:6" ht="15" hidden="1">
      <c r="E561" s="201"/>
      <c r="F561" s="201"/>
    </row>
    <row r="562" spans="5:6" ht="15" hidden="1">
      <c r="E562" s="201"/>
      <c r="F562" s="201"/>
    </row>
    <row r="563" spans="5:6" ht="15" hidden="1">
      <c r="E563" s="201"/>
      <c r="F563" s="201"/>
    </row>
    <row r="564" spans="5:6" ht="15" hidden="1">
      <c r="E564" s="201"/>
      <c r="F564" s="201"/>
    </row>
    <row r="565" spans="5:6" ht="15" hidden="1">
      <c r="E565" s="201"/>
      <c r="F565" s="201"/>
    </row>
    <row r="566" spans="5:6" ht="15" hidden="1">
      <c r="E566" s="201"/>
      <c r="F566" s="201"/>
    </row>
    <row r="567" spans="5:6" ht="15" hidden="1">
      <c r="E567" s="201"/>
      <c r="F567" s="201"/>
    </row>
    <row r="568" spans="5:6" ht="15" hidden="1">
      <c r="E568" s="201"/>
      <c r="F568" s="201"/>
    </row>
    <row r="569" spans="5:6" ht="15" hidden="1">
      <c r="E569" s="201"/>
      <c r="F569" s="201"/>
    </row>
    <row r="570" spans="5:6" ht="15" hidden="1">
      <c r="E570" s="201"/>
      <c r="F570" s="201"/>
    </row>
    <row r="571" spans="5:6" ht="15" hidden="1">
      <c r="E571" s="201"/>
      <c r="F571" s="201"/>
    </row>
    <row r="572" spans="5:6" ht="15" hidden="1">
      <c r="E572" s="201"/>
      <c r="F572" s="201"/>
    </row>
    <row r="573" spans="5:6" ht="15" hidden="1">
      <c r="E573" s="201"/>
      <c r="F573" s="201"/>
    </row>
    <row r="574" spans="5:6" ht="15" hidden="1">
      <c r="E574" s="201"/>
      <c r="F574" s="201"/>
    </row>
    <row r="575" spans="5:6" ht="15" hidden="1">
      <c r="E575" s="201"/>
      <c r="F575" s="201"/>
    </row>
    <row r="576" spans="5:6" ht="15" hidden="1">
      <c r="E576" s="201"/>
      <c r="F576" s="201"/>
    </row>
    <row r="577" spans="5:6" ht="15" hidden="1">
      <c r="E577" s="201"/>
      <c r="F577" s="201"/>
    </row>
    <row r="578" spans="5:6" ht="15" hidden="1">
      <c r="E578" s="201"/>
      <c r="F578" s="201"/>
    </row>
    <row r="579" spans="5:6" ht="15" hidden="1">
      <c r="E579" s="201"/>
      <c r="F579" s="201"/>
    </row>
    <row r="580" spans="5:6" ht="15" hidden="1">
      <c r="E580" s="201"/>
      <c r="F580" s="201"/>
    </row>
    <row r="581" spans="5:6" ht="15" hidden="1">
      <c r="E581" s="201"/>
      <c r="F581" s="201"/>
    </row>
    <row r="582" spans="5:6" ht="15" hidden="1">
      <c r="E582" s="201"/>
      <c r="F582" s="201"/>
    </row>
    <row r="583" spans="5:6" ht="15" hidden="1">
      <c r="E583" s="201"/>
      <c r="F583" s="201"/>
    </row>
    <row r="584" spans="5:6" ht="15" hidden="1">
      <c r="E584" s="201"/>
      <c r="F584" s="201"/>
    </row>
    <row r="585" spans="5:6" ht="15" hidden="1">
      <c r="E585" s="201"/>
      <c r="F585" s="201"/>
    </row>
    <row r="586" spans="5:6" ht="15" hidden="1">
      <c r="E586" s="201"/>
      <c r="F586" s="201"/>
    </row>
    <row r="587" spans="5:6" ht="15" hidden="1">
      <c r="E587" s="201"/>
      <c r="F587" s="201"/>
    </row>
    <row r="588" spans="5:6" ht="15" hidden="1">
      <c r="E588" s="201"/>
      <c r="F588" s="201"/>
    </row>
    <row r="589" spans="5:6" ht="15" hidden="1">
      <c r="E589" s="201"/>
      <c r="F589" s="201"/>
    </row>
    <row r="590" spans="5:6" ht="15" hidden="1">
      <c r="E590" s="201"/>
      <c r="F590" s="201"/>
    </row>
    <row r="591" spans="5:6" ht="15" hidden="1">
      <c r="E591" s="201"/>
      <c r="F591" s="201"/>
    </row>
    <row r="592" spans="5:6" ht="15" hidden="1">
      <c r="E592" s="201"/>
      <c r="F592" s="201"/>
    </row>
    <row r="593" spans="5:6" ht="15" hidden="1">
      <c r="E593" s="201"/>
      <c r="F593" s="201"/>
    </row>
    <row r="594" spans="5:6" ht="15" hidden="1">
      <c r="E594" s="201"/>
      <c r="F594" s="201"/>
    </row>
    <row r="595" spans="5:6" ht="15" hidden="1">
      <c r="E595" s="201"/>
      <c r="F595" s="201"/>
    </row>
    <row r="596" spans="5:6" ht="15" hidden="1">
      <c r="E596" s="201"/>
      <c r="F596" s="201"/>
    </row>
    <row r="597" spans="5:6" ht="15" hidden="1">
      <c r="E597" s="201"/>
      <c r="F597" s="201"/>
    </row>
    <row r="598" spans="5:6" ht="15" hidden="1">
      <c r="E598" s="201"/>
      <c r="F598" s="201"/>
    </row>
    <row r="599" spans="5:6" ht="15" hidden="1">
      <c r="E599" s="201"/>
      <c r="F599" s="201"/>
    </row>
    <row r="600" spans="5:6" ht="15" hidden="1">
      <c r="E600" s="201"/>
      <c r="F600" s="201"/>
    </row>
    <row r="601" spans="5:6" ht="15" hidden="1">
      <c r="E601" s="201"/>
      <c r="F601" s="201"/>
    </row>
    <row r="602" spans="5:6" ht="15" hidden="1">
      <c r="E602" s="201"/>
      <c r="F602" s="201"/>
    </row>
    <row r="603" spans="5:6" ht="15" hidden="1">
      <c r="E603" s="201"/>
      <c r="F603" s="201"/>
    </row>
    <row r="604" spans="5:6" ht="15" hidden="1">
      <c r="E604" s="201"/>
      <c r="F604" s="201"/>
    </row>
    <row r="605" spans="5:6" ht="15" hidden="1">
      <c r="E605" s="201"/>
      <c r="F605" s="201"/>
    </row>
    <row r="606" spans="5:6" ht="15" hidden="1">
      <c r="E606" s="201"/>
      <c r="F606" s="201"/>
    </row>
    <row r="607" spans="5:6" ht="15" hidden="1">
      <c r="E607" s="201"/>
      <c r="F607" s="201"/>
    </row>
    <row r="608" spans="5:6" ht="15" hidden="1">
      <c r="E608" s="201"/>
      <c r="F608" s="201"/>
    </row>
    <row r="609" spans="5:6" ht="15" hidden="1">
      <c r="E609" s="201"/>
      <c r="F609" s="201"/>
    </row>
    <row r="610" spans="5:6" ht="15" hidden="1">
      <c r="E610" s="201"/>
      <c r="F610" s="201"/>
    </row>
    <row r="611" spans="5:6" ht="15" hidden="1">
      <c r="E611" s="201"/>
      <c r="F611" s="201"/>
    </row>
    <row r="612" spans="5:6" ht="15" hidden="1">
      <c r="E612" s="201"/>
      <c r="F612" s="201"/>
    </row>
    <row r="613" spans="5:6" ht="15" hidden="1">
      <c r="E613" s="201"/>
      <c r="F613" s="201"/>
    </row>
    <row r="614" spans="5:6" ht="15" hidden="1">
      <c r="E614" s="201"/>
      <c r="F614" s="201"/>
    </row>
    <row r="615" spans="5:6" ht="15" hidden="1">
      <c r="E615" s="201"/>
      <c r="F615" s="201"/>
    </row>
    <row r="616" spans="5:6" ht="15" hidden="1">
      <c r="E616" s="201"/>
      <c r="F616" s="201"/>
    </row>
    <row r="617" spans="5:6" ht="15" hidden="1">
      <c r="E617" s="201"/>
      <c r="F617" s="201"/>
    </row>
    <row r="618" spans="5:6" ht="15" hidden="1">
      <c r="E618" s="201"/>
      <c r="F618" s="201"/>
    </row>
    <row r="619" spans="5:6" ht="15" hidden="1">
      <c r="E619" s="201"/>
      <c r="F619" s="201"/>
    </row>
    <row r="620" spans="5:6" ht="15" hidden="1">
      <c r="E620" s="201"/>
      <c r="F620" s="201"/>
    </row>
    <row r="621" spans="5:6" ht="15" hidden="1">
      <c r="E621" s="201"/>
      <c r="F621" s="201"/>
    </row>
    <row r="622" spans="5:6" ht="15" hidden="1">
      <c r="E622" s="201"/>
      <c r="F622" s="201"/>
    </row>
    <row r="623" spans="5:6" ht="15" hidden="1">
      <c r="E623" s="201"/>
      <c r="F623" s="201"/>
    </row>
    <row r="624" spans="5:6" ht="15" hidden="1">
      <c r="E624" s="201"/>
      <c r="F624" s="201"/>
    </row>
    <row r="625" spans="5:6" ht="15" hidden="1">
      <c r="E625" s="201"/>
      <c r="F625" s="201"/>
    </row>
    <row r="626" spans="5:6" ht="15" hidden="1">
      <c r="E626" s="201"/>
      <c r="F626" s="201"/>
    </row>
    <row r="627" spans="5:6" ht="15" hidden="1">
      <c r="E627" s="201"/>
      <c r="F627" s="201"/>
    </row>
    <row r="628" spans="5:6" ht="15" hidden="1">
      <c r="E628" s="201"/>
      <c r="F628" s="201"/>
    </row>
    <row r="629" spans="5:6" ht="15" hidden="1">
      <c r="E629" s="201"/>
      <c r="F629" s="201"/>
    </row>
    <row r="630" spans="5:6" ht="15" hidden="1">
      <c r="E630" s="201"/>
      <c r="F630" s="201"/>
    </row>
    <row r="631" spans="5:6" ht="15" hidden="1">
      <c r="E631" s="201"/>
      <c r="F631" s="201"/>
    </row>
    <row r="632" spans="5:6" ht="15" hidden="1">
      <c r="E632" s="201"/>
      <c r="F632" s="201"/>
    </row>
    <row r="633" spans="5:6" ht="15" hidden="1">
      <c r="E633" s="201"/>
      <c r="F633" s="201"/>
    </row>
    <row r="634" spans="5:6" ht="15" hidden="1">
      <c r="E634" s="201"/>
      <c r="F634" s="201"/>
    </row>
    <row r="635" spans="5:6" ht="15" hidden="1">
      <c r="E635" s="201"/>
      <c r="F635" s="201"/>
    </row>
    <row r="636" spans="5:6" ht="15" hidden="1">
      <c r="E636" s="201"/>
      <c r="F636" s="201"/>
    </row>
    <row r="637" spans="5:6" ht="15" hidden="1">
      <c r="E637" s="201"/>
      <c r="F637" s="201"/>
    </row>
    <row r="638" spans="5:6" ht="15" hidden="1">
      <c r="E638" s="201"/>
      <c r="F638" s="201"/>
    </row>
    <row r="639" spans="5:6" ht="15" hidden="1">
      <c r="E639" s="201"/>
      <c r="F639" s="201"/>
    </row>
    <row r="640" spans="5:6" ht="15" hidden="1">
      <c r="E640" s="201"/>
      <c r="F640" s="201"/>
    </row>
    <row r="641" spans="5:6" ht="15" hidden="1">
      <c r="E641" s="201"/>
      <c r="F641" s="201"/>
    </row>
    <row r="642" spans="5:6" ht="15" hidden="1">
      <c r="E642" s="201"/>
      <c r="F642" s="201"/>
    </row>
    <row r="643" spans="5:6" ht="15" hidden="1">
      <c r="E643" s="201"/>
      <c r="F643" s="201"/>
    </row>
    <row r="644" spans="5:6" ht="15" hidden="1">
      <c r="E644" s="201"/>
      <c r="F644" s="201"/>
    </row>
    <row r="645" spans="5:6" ht="15" hidden="1">
      <c r="E645" s="201"/>
      <c r="F645" s="201"/>
    </row>
    <row r="646" spans="5:6" ht="15" hidden="1">
      <c r="E646" s="201"/>
      <c r="F646" s="201"/>
    </row>
    <row r="647" spans="5:6" ht="15" hidden="1">
      <c r="E647" s="201"/>
      <c r="F647" s="201"/>
    </row>
    <row r="648" spans="5:6" ht="15" hidden="1">
      <c r="E648" s="201"/>
      <c r="F648" s="201"/>
    </row>
    <row r="649" spans="5:6" ht="15" hidden="1">
      <c r="E649" s="201"/>
      <c r="F649" s="201"/>
    </row>
    <row r="650" spans="5:6" ht="15" hidden="1">
      <c r="E650" s="201"/>
      <c r="F650" s="201"/>
    </row>
    <row r="651" spans="5:6" ht="15" hidden="1">
      <c r="E651" s="201"/>
      <c r="F651" s="201"/>
    </row>
    <row r="652" spans="5:6" ht="15" hidden="1">
      <c r="E652" s="201"/>
      <c r="F652" s="201"/>
    </row>
    <row r="653" spans="5:6" ht="15" hidden="1">
      <c r="E653" s="201"/>
      <c r="F653" s="201"/>
    </row>
    <row r="654" spans="5:6" ht="15" hidden="1">
      <c r="E654" s="201"/>
      <c r="F654" s="201"/>
    </row>
    <row r="655" spans="5:6" ht="15" hidden="1">
      <c r="E655" s="201"/>
      <c r="F655" s="201"/>
    </row>
    <row r="656" spans="5:6" ht="15" hidden="1">
      <c r="E656" s="201"/>
      <c r="F656" s="201"/>
    </row>
    <row r="657" spans="5:6" ht="15" hidden="1">
      <c r="E657" s="201"/>
      <c r="F657" s="201"/>
    </row>
    <row r="658" spans="5:6" ht="15" hidden="1">
      <c r="E658" s="201"/>
      <c r="F658" s="201"/>
    </row>
    <row r="659" spans="5:6" ht="15" hidden="1">
      <c r="E659" s="201"/>
      <c r="F659" s="201"/>
    </row>
    <row r="660" spans="5:6" ht="15" hidden="1">
      <c r="E660" s="201"/>
      <c r="F660" s="201"/>
    </row>
    <row r="661" spans="5:6" ht="15" hidden="1">
      <c r="E661" s="201"/>
      <c r="F661" s="201"/>
    </row>
    <row r="662" spans="5:6" ht="15" hidden="1">
      <c r="E662" s="201"/>
      <c r="F662" s="201"/>
    </row>
    <row r="663" spans="5:6" ht="15" hidden="1">
      <c r="E663" s="201"/>
      <c r="F663" s="201"/>
    </row>
    <row r="664" spans="5:6" ht="15" hidden="1">
      <c r="E664" s="201"/>
      <c r="F664" s="201"/>
    </row>
    <row r="665" spans="5:6" ht="15" hidden="1">
      <c r="E665" s="201"/>
      <c r="F665" s="201"/>
    </row>
    <row r="666" spans="5:6" ht="15" hidden="1">
      <c r="E666" s="201"/>
      <c r="F666" s="201"/>
    </row>
    <row r="667" spans="5:6" ht="15" hidden="1">
      <c r="E667" s="201"/>
      <c r="F667" s="201"/>
    </row>
    <row r="668" spans="5:6" ht="15" hidden="1">
      <c r="E668" s="201"/>
      <c r="F668" s="201"/>
    </row>
    <row r="669" spans="5:6" ht="15" hidden="1">
      <c r="E669" s="201"/>
      <c r="F669" s="201"/>
    </row>
    <row r="670" spans="5:6" ht="15" hidden="1">
      <c r="E670" s="201"/>
      <c r="F670" s="201"/>
    </row>
    <row r="671" spans="5:6" ht="15" hidden="1">
      <c r="E671" s="201"/>
      <c r="F671" s="201"/>
    </row>
    <row r="672" spans="5:6" ht="15" hidden="1">
      <c r="E672" s="201"/>
      <c r="F672" s="201"/>
    </row>
    <row r="673" spans="5:6" ht="15" hidden="1">
      <c r="E673" s="201"/>
      <c r="F673" s="201"/>
    </row>
    <row r="674" spans="5:6" ht="15" hidden="1">
      <c r="E674" s="201"/>
      <c r="F674" s="201"/>
    </row>
    <row r="675" spans="5:6" ht="15" hidden="1">
      <c r="E675" s="201"/>
      <c r="F675" s="201"/>
    </row>
    <row r="676" spans="5:6" ht="15" hidden="1">
      <c r="E676" s="201"/>
      <c r="F676" s="201"/>
    </row>
    <row r="677" spans="5:6" ht="15" hidden="1">
      <c r="E677" s="201"/>
      <c r="F677" s="201"/>
    </row>
    <row r="678" spans="5:6" ht="15" hidden="1">
      <c r="E678" s="201"/>
      <c r="F678" s="201"/>
    </row>
    <row r="679" spans="5:6" ht="15" hidden="1">
      <c r="E679" s="201"/>
      <c r="F679" s="201"/>
    </row>
    <row r="680" spans="5:6" ht="15" hidden="1">
      <c r="E680" s="201"/>
      <c r="F680" s="201"/>
    </row>
    <row r="681" spans="5:6" ht="15" hidden="1">
      <c r="E681" s="201"/>
      <c r="F681" s="201"/>
    </row>
    <row r="682" spans="5:6" ht="15" hidden="1">
      <c r="E682" s="201"/>
      <c r="F682" s="201"/>
    </row>
    <row r="683" spans="5:6" ht="15" hidden="1">
      <c r="E683" s="201"/>
      <c r="F683" s="201"/>
    </row>
    <row r="684" spans="5:6" ht="15" hidden="1">
      <c r="E684" s="201"/>
      <c r="F684" s="201"/>
    </row>
    <row r="685" spans="5:6" ht="15" hidden="1">
      <c r="E685" s="201"/>
      <c r="F685" s="201"/>
    </row>
    <row r="686" spans="5:6" ht="15" hidden="1">
      <c r="E686" s="201"/>
      <c r="F686" s="201"/>
    </row>
    <row r="687" spans="5:6" ht="15" hidden="1">
      <c r="E687" s="201"/>
      <c r="F687" s="201"/>
    </row>
    <row r="688" spans="5:6" ht="15" hidden="1">
      <c r="E688" s="201"/>
      <c r="F688" s="201"/>
    </row>
    <row r="689" spans="5:6" ht="15" hidden="1">
      <c r="E689" s="201"/>
      <c r="F689" s="201"/>
    </row>
    <row r="690" spans="5:6" ht="15" hidden="1">
      <c r="E690" s="201"/>
      <c r="F690" s="201"/>
    </row>
    <row r="691" spans="5:6" ht="15" hidden="1">
      <c r="E691" s="201"/>
      <c r="F691" s="201"/>
    </row>
    <row r="692" spans="5:6" ht="15" hidden="1">
      <c r="E692" s="201"/>
      <c r="F692" s="201"/>
    </row>
    <row r="693" spans="5:6" ht="15" hidden="1">
      <c r="E693" s="201"/>
      <c r="F693" s="201"/>
    </row>
    <row r="694" spans="5:6" ht="15" hidden="1">
      <c r="E694" s="201"/>
      <c r="F694" s="201"/>
    </row>
    <row r="695" spans="5:6" ht="15" hidden="1">
      <c r="E695" s="201"/>
      <c r="F695" s="201"/>
    </row>
    <row r="696" spans="5:6" ht="15" hidden="1">
      <c r="E696" s="201"/>
      <c r="F696" s="201"/>
    </row>
    <row r="697" spans="5:6" ht="15" hidden="1">
      <c r="E697" s="201"/>
      <c r="F697" s="201"/>
    </row>
    <row r="698" spans="5:6" ht="15" hidden="1">
      <c r="E698" s="201"/>
      <c r="F698" s="201"/>
    </row>
    <row r="699" spans="5:6" ht="15" hidden="1">
      <c r="E699" s="201"/>
      <c r="F699" s="201"/>
    </row>
    <row r="700" spans="5:6" ht="15" hidden="1">
      <c r="E700" s="201"/>
      <c r="F700" s="201"/>
    </row>
    <row r="701" spans="5:6" ht="15" hidden="1">
      <c r="E701" s="201"/>
      <c r="F701" s="201"/>
    </row>
    <row r="702" spans="5:6" ht="15" hidden="1">
      <c r="E702" s="201"/>
      <c r="F702" s="201"/>
    </row>
    <row r="703" spans="5:6" ht="15" hidden="1">
      <c r="E703" s="201"/>
      <c r="F703" s="201"/>
    </row>
    <row r="704" spans="5:6" ht="15" hidden="1">
      <c r="E704" s="201"/>
      <c r="F704" s="201"/>
    </row>
    <row r="705" spans="5:6" ht="15" hidden="1">
      <c r="E705" s="201"/>
      <c r="F705" s="201"/>
    </row>
    <row r="706" spans="5:6" ht="15" hidden="1">
      <c r="E706" s="201"/>
      <c r="F706" s="201"/>
    </row>
    <row r="707" spans="5:6" ht="15" hidden="1">
      <c r="E707" s="201"/>
      <c r="F707" s="201"/>
    </row>
    <row r="708" spans="5:6" ht="15" hidden="1">
      <c r="E708" s="201"/>
      <c r="F708" s="201"/>
    </row>
    <row r="709" spans="5:6" ht="15" hidden="1">
      <c r="E709" s="201"/>
      <c r="F709" s="201"/>
    </row>
    <row r="710" spans="5:6" ht="15" hidden="1">
      <c r="E710" s="201"/>
      <c r="F710" s="201"/>
    </row>
    <row r="711" spans="5:6" ht="15" hidden="1">
      <c r="E711" s="201"/>
      <c r="F711" s="201"/>
    </row>
    <row r="712" spans="5:6" ht="15" hidden="1">
      <c r="E712" s="201"/>
      <c r="F712" s="201"/>
    </row>
    <row r="713" spans="5:6" ht="15" hidden="1">
      <c r="E713" s="201"/>
      <c r="F713" s="201"/>
    </row>
    <row r="714" spans="5:6" ht="15" hidden="1">
      <c r="E714" s="201"/>
      <c r="F714" s="201"/>
    </row>
    <row r="715" spans="5:6" ht="15" hidden="1">
      <c r="E715" s="201"/>
      <c r="F715" s="201"/>
    </row>
    <row r="716" spans="5:6" ht="15" hidden="1">
      <c r="E716" s="201"/>
      <c r="F716" s="201"/>
    </row>
    <row r="717" spans="5:6" ht="15" hidden="1">
      <c r="E717" s="201"/>
      <c r="F717" s="201"/>
    </row>
    <row r="718" spans="5:6" ht="15" hidden="1">
      <c r="E718" s="201"/>
      <c r="F718" s="201"/>
    </row>
    <row r="719" spans="5:6" ht="15" hidden="1">
      <c r="E719" s="201"/>
      <c r="F719" s="201"/>
    </row>
    <row r="720" spans="5:6" ht="15" hidden="1">
      <c r="E720" s="201"/>
      <c r="F720" s="201"/>
    </row>
    <row r="721" spans="5:6" ht="15" hidden="1">
      <c r="E721" s="201"/>
      <c r="F721" s="201"/>
    </row>
    <row r="722" spans="5:6" ht="15" hidden="1">
      <c r="E722" s="201"/>
      <c r="F722" s="201"/>
    </row>
    <row r="723" spans="5:6" ht="15" hidden="1">
      <c r="E723" s="201"/>
      <c r="F723" s="201"/>
    </row>
    <row r="724" spans="5:6" ht="15" hidden="1">
      <c r="E724" s="201"/>
      <c r="F724" s="201"/>
    </row>
    <row r="725" spans="5:6" ht="15" hidden="1">
      <c r="E725" s="201"/>
      <c r="F725" s="201"/>
    </row>
    <row r="726" spans="5:6" ht="15" hidden="1">
      <c r="E726" s="201"/>
      <c r="F726" s="201"/>
    </row>
    <row r="727" spans="5:6" ht="15" hidden="1">
      <c r="E727" s="201"/>
      <c r="F727" s="201"/>
    </row>
    <row r="728" spans="5:6" ht="15" hidden="1">
      <c r="E728" s="201"/>
      <c r="F728" s="201"/>
    </row>
    <row r="729" spans="5:6" ht="15" hidden="1">
      <c r="E729" s="201"/>
      <c r="F729" s="201"/>
    </row>
    <row r="730" spans="5:6" ht="15" hidden="1">
      <c r="E730" s="201"/>
      <c r="F730" s="201"/>
    </row>
    <row r="731" spans="5:6" ht="15" hidden="1">
      <c r="E731" s="201"/>
      <c r="F731" s="201"/>
    </row>
    <row r="732" spans="5:6" ht="15" hidden="1">
      <c r="E732" s="201"/>
      <c r="F732" s="201"/>
    </row>
    <row r="733" spans="5:6" ht="15" hidden="1">
      <c r="E733" s="201"/>
      <c r="F733" s="201"/>
    </row>
    <row r="734" spans="5:6" ht="15" hidden="1">
      <c r="E734" s="201"/>
      <c r="F734" s="201"/>
    </row>
    <row r="735" spans="5:6" ht="15" hidden="1">
      <c r="E735" s="201"/>
      <c r="F735" s="201"/>
    </row>
    <row r="736" spans="5:6" ht="15" hidden="1">
      <c r="E736" s="201"/>
      <c r="F736" s="201"/>
    </row>
    <row r="737" spans="5:6" ht="15" hidden="1">
      <c r="E737" s="201"/>
      <c r="F737" s="201"/>
    </row>
    <row r="738" spans="5:6" ht="15" hidden="1">
      <c r="E738" s="201"/>
      <c r="F738" s="201"/>
    </row>
    <row r="739" spans="5:6" ht="15" hidden="1">
      <c r="E739" s="201"/>
      <c r="F739" s="201"/>
    </row>
    <row r="740" spans="5:6" ht="15" hidden="1">
      <c r="E740" s="201"/>
      <c r="F740" s="201"/>
    </row>
    <row r="741" spans="5:6" ht="15" hidden="1">
      <c r="E741" s="201"/>
      <c r="F741" s="201"/>
    </row>
    <row r="742" spans="5:6" ht="15" hidden="1">
      <c r="E742" s="201"/>
      <c r="F742" s="201"/>
    </row>
    <row r="743" spans="5:6" ht="15" hidden="1">
      <c r="E743" s="201"/>
      <c r="F743" s="201"/>
    </row>
    <row r="744" spans="5:6" ht="15" hidden="1">
      <c r="E744" s="201"/>
      <c r="F744" s="201"/>
    </row>
    <row r="745" spans="5:6" ht="15" hidden="1">
      <c r="E745" s="201"/>
      <c r="F745" s="201"/>
    </row>
    <row r="746" spans="5:6" ht="15" hidden="1">
      <c r="E746" s="201"/>
      <c r="F746" s="201"/>
    </row>
    <row r="747" spans="5:6" ht="15" hidden="1">
      <c r="E747" s="201"/>
      <c r="F747" s="201"/>
    </row>
    <row r="748" spans="5:6" ht="15" hidden="1">
      <c r="E748" s="201"/>
      <c r="F748" s="201"/>
    </row>
    <row r="749" spans="5:6" ht="15" hidden="1">
      <c r="E749" s="201"/>
      <c r="F749" s="201"/>
    </row>
    <row r="750" spans="5:6" ht="15" hidden="1">
      <c r="E750" s="201"/>
      <c r="F750" s="201"/>
    </row>
    <row r="751" spans="5:6" ht="15" hidden="1">
      <c r="E751" s="201"/>
      <c r="F751" s="201"/>
    </row>
    <row r="752" spans="5:6" ht="15" hidden="1">
      <c r="E752" s="201"/>
      <c r="F752" s="201"/>
    </row>
    <row r="753" spans="5:6" ht="15" hidden="1">
      <c r="E753" s="201"/>
      <c r="F753" s="201"/>
    </row>
    <row r="754" spans="5:6" ht="15" hidden="1">
      <c r="E754" s="201"/>
      <c r="F754" s="201"/>
    </row>
    <row r="755" spans="5:6" ht="15" hidden="1">
      <c r="E755" s="201"/>
      <c r="F755" s="201"/>
    </row>
    <row r="756" spans="5:6" ht="15" hidden="1">
      <c r="E756" s="201"/>
      <c r="F756" s="201"/>
    </row>
    <row r="757" spans="5:6" ht="15" hidden="1">
      <c r="E757" s="201"/>
      <c r="F757" s="201"/>
    </row>
    <row r="758" spans="5:6" ht="15" hidden="1">
      <c r="E758" s="201"/>
      <c r="F758" s="201"/>
    </row>
    <row r="759" spans="5:6" ht="15" hidden="1">
      <c r="E759" s="201"/>
      <c r="F759" s="201"/>
    </row>
    <row r="760" spans="5:6" ht="15" hidden="1">
      <c r="E760" s="201"/>
      <c r="F760" s="201"/>
    </row>
    <row r="761" spans="5:6" ht="15" hidden="1">
      <c r="E761" s="201"/>
      <c r="F761" s="201"/>
    </row>
    <row r="762" spans="5:6" ht="15" hidden="1">
      <c r="E762" s="201"/>
      <c r="F762" s="201"/>
    </row>
    <row r="763" spans="5:6" ht="15" hidden="1">
      <c r="E763" s="201"/>
      <c r="F763" s="201"/>
    </row>
    <row r="764" spans="5:6" ht="15" hidden="1">
      <c r="E764" s="201"/>
      <c r="F764" s="201"/>
    </row>
    <row r="765" spans="5:6" ht="15" hidden="1">
      <c r="E765" s="201"/>
      <c r="F765" s="201"/>
    </row>
    <row r="766" spans="5:6" ht="15" hidden="1">
      <c r="E766" s="201"/>
      <c r="F766" s="201"/>
    </row>
    <row r="767" spans="5:6" ht="15" hidden="1">
      <c r="E767" s="201"/>
      <c r="F767" s="201"/>
    </row>
    <row r="768" spans="5:6" ht="15" hidden="1">
      <c r="E768" s="201"/>
      <c r="F768" s="201"/>
    </row>
    <row r="769" spans="5:6" ht="15" hidden="1">
      <c r="E769" s="201"/>
      <c r="F769" s="201"/>
    </row>
    <row r="770" spans="5:6" ht="15" hidden="1">
      <c r="E770" s="201"/>
      <c r="F770" s="201"/>
    </row>
    <row r="771" spans="5:6" ht="15" hidden="1">
      <c r="E771" s="201"/>
      <c r="F771" s="201"/>
    </row>
    <row r="772" spans="5:6" ht="15" hidden="1">
      <c r="E772" s="201"/>
      <c r="F772" s="201"/>
    </row>
    <row r="773" spans="5:6" ht="15" hidden="1">
      <c r="E773" s="201"/>
      <c r="F773" s="201"/>
    </row>
    <row r="774" spans="5:6" ht="15" hidden="1">
      <c r="E774" s="201"/>
      <c r="F774" s="201"/>
    </row>
    <row r="775" spans="5:6" ht="15" hidden="1">
      <c r="E775" s="201"/>
      <c r="F775" s="201"/>
    </row>
    <row r="776" spans="5:6" ht="15" hidden="1">
      <c r="E776" s="201"/>
      <c r="F776" s="201"/>
    </row>
    <row r="777" spans="5:6" ht="15" hidden="1">
      <c r="E777" s="201"/>
      <c r="F777" s="201"/>
    </row>
    <row r="778" spans="5:6" ht="15" hidden="1">
      <c r="E778" s="201"/>
      <c r="F778" s="201"/>
    </row>
    <row r="779" spans="5:6" ht="15" hidden="1">
      <c r="E779" s="201"/>
      <c r="F779" s="201"/>
    </row>
    <row r="780" spans="5:6" ht="15" hidden="1">
      <c r="E780" s="201"/>
      <c r="F780" s="201"/>
    </row>
    <row r="781" spans="5:6" ht="15" hidden="1">
      <c r="E781" s="201"/>
      <c r="F781" s="201"/>
    </row>
    <row r="782" spans="5:6" ht="15" hidden="1">
      <c r="E782" s="201"/>
      <c r="F782" s="201"/>
    </row>
    <row r="783" spans="5:6" ht="15" hidden="1">
      <c r="E783" s="201"/>
      <c r="F783" s="201"/>
    </row>
    <row r="784" spans="5:6" ht="15" hidden="1">
      <c r="E784" s="201"/>
      <c r="F784" s="201"/>
    </row>
    <row r="785" spans="5:6" ht="15" hidden="1">
      <c r="E785" s="201"/>
      <c r="F785" s="201"/>
    </row>
    <row r="786" spans="5:6" ht="15" hidden="1">
      <c r="E786" s="201"/>
      <c r="F786" s="201"/>
    </row>
    <row r="787" spans="5:6" ht="15" hidden="1">
      <c r="E787" s="201"/>
      <c r="F787" s="201"/>
    </row>
    <row r="788" spans="5:6" ht="15" hidden="1">
      <c r="E788" s="201"/>
      <c r="F788" s="201"/>
    </row>
    <row r="789" spans="5:6" ht="15" hidden="1">
      <c r="E789" s="201"/>
      <c r="F789" s="201"/>
    </row>
    <row r="790" spans="5:6" ht="15" hidden="1">
      <c r="E790" s="201"/>
      <c r="F790" s="201"/>
    </row>
    <row r="791" spans="5:6" ht="15" hidden="1">
      <c r="E791" s="201"/>
      <c r="F791" s="201"/>
    </row>
    <row r="792" spans="5:6" ht="15" hidden="1">
      <c r="E792" s="201"/>
      <c r="F792" s="201"/>
    </row>
    <row r="793" spans="5:6" ht="15" hidden="1">
      <c r="E793" s="201"/>
      <c r="F793" s="201"/>
    </row>
    <row r="794" spans="5:6" ht="15" hidden="1">
      <c r="E794" s="201"/>
      <c r="F794" s="201"/>
    </row>
    <row r="795" spans="5:6" ht="15" hidden="1">
      <c r="E795" s="201"/>
      <c r="F795" s="201"/>
    </row>
    <row r="796" spans="5:6" ht="15" hidden="1">
      <c r="E796" s="201"/>
      <c r="F796" s="201"/>
    </row>
    <row r="797" spans="5:6" ht="15" hidden="1">
      <c r="E797" s="201"/>
      <c r="F797" s="201"/>
    </row>
    <row r="798" spans="5:6" ht="15" hidden="1">
      <c r="E798" s="201"/>
      <c r="F798" s="201"/>
    </row>
    <row r="799" spans="5:6" ht="15" hidden="1">
      <c r="E799" s="201"/>
      <c r="F799" s="201"/>
    </row>
    <row r="800" spans="5:6" ht="15" hidden="1">
      <c r="E800" s="201"/>
      <c r="F800" s="201"/>
    </row>
    <row r="801" spans="5:6" ht="15" hidden="1">
      <c r="E801" s="201"/>
      <c r="F801" s="201"/>
    </row>
    <row r="802" spans="5:6" ht="15" hidden="1">
      <c r="E802" s="201"/>
      <c r="F802" s="201"/>
    </row>
    <row r="803" spans="5:6" ht="15" hidden="1">
      <c r="E803" s="201"/>
      <c r="F803" s="201"/>
    </row>
    <row r="804" spans="5:6" ht="15" hidden="1">
      <c r="E804" s="201"/>
      <c r="F804" s="201"/>
    </row>
    <row r="805" spans="5:6" ht="15" hidden="1">
      <c r="E805" s="201"/>
      <c r="F805" s="201"/>
    </row>
    <row r="806" spans="5:6" ht="15" hidden="1">
      <c r="E806" s="201"/>
      <c r="F806" s="201"/>
    </row>
    <row r="807" spans="5:6" ht="15" hidden="1">
      <c r="E807" s="201"/>
      <c r="F807" s="201"/>
    </row>
    <row r="808" spans="5:6" ht="15" hidden="1">
      <c r="E808" s="201"/>
      <c r="F808" s="201"/>
    </row>
    <row r="809" spans="5:6" ht="15" hidden="1">
      <c r="E809" s="201"/>
      <c r="F809" s="201"/>
    </row>
    <row r="810" spans="5:6" ht="15" hidden="1">
      <c r="E810" s="201"/>
      <c r="F810" s="201"/>
    </row>
    <row r="811" spans="5:6" ht="15" hidden="1">
      <c r="E811" s="201"/>
      <c r="F811" s="201"/>
    </row>
    <row r="812" spans="5:6" ht="15" hidden="1">
      <c r="E812" s="201"/>
      <c r="F812" s="201"/>
    </row>
    <row r="813" spans="5:6" ht="15" hidden="1">
      <c r="E813" s="201"/>
      <c r="F813" s="201"/>
    </row>
    <row r="814" spans="5:6" ht="15" hidden="1">
      <c r="E814" s="201"/>
      <c r="F814" s="201"/>
    </row>
    <row r="815" spans="5:6" ht="15" hidden="1">
      <c r="E815" s="201"/>
      <c r="F815" s="201"/>
    </row>
    <row r="816" spans="5:6" ht="15" hidden="1">
      <c r="E816" s="201"/>
      <c r="F816" s="201"/>
    </row>
    <row r="817" spans="5:6" ht="15" hidden="1">
      <c r="E817" s="201"/>
      <c r="F817" s="201"/>
    </row>
    <row r="818" spans="5:6" ht="15" hidden="1">
      <c r="E818" s="201"/>
      <c r="F818" s="201"/>
    </row>
    <row r="819" spans="5:6" ht="15" hidden="1">
      <c r="E819" s="201"/>
      <c r="F819" s="201"/>
    </row>
    <row r="820" spans="5:6" ht="15" hidden="1">
      <c r="E820" s="201"/>
      <c r="F820" s="201"/>
    </row>
    <row r="821" spans="5:6" ht="15" hidden="1">
      <c r="E821" s="201"/>
      <c r="F821" s="201"/>
    </row>
    <row r="822" spans="5:6" ht="15" hidden="1">
      <c r="E822" s="201"/>
      <c r="F822" s="201"/>
    </row>
    <row r="823" spans="5:6" ht="15" hidden="1">
      <c r="E823" s="201"/>
      <c r="F823" s="201"/>
    </row>
    <row r="824" spans="5:6" ht="15" hidden="1">
      <c r="E824" s="201"/>
      <c r="F824" s="201"/>
    </row>
    <row r="825" spans="5:6" ht="15" hidden="1">
      <c r="E825" s="201"/>
      <c r="F825" s="201"/>
    </row>
    <row r="826" spans="5:6" ht="15" hidden="1">
      <c r="E826" s="201"/>
      <c r="F826" s="201"/>
    </row>
    <row r="827" spans="5:6" ht="15" hidden="1">
      <c r="E827" s="201"/>
      <c r="F827" s="201"/>
    </row>
    <row r="828" spans="5:6" ht="15" hidden="1">
      <c r="E828" s="201"/>
      <c r="F828" s="201"/>
    </row>
    <row r="829" spans="5:6" ht="15" hidden="1">
      <c r="E829" s="201"/>
      <c r="F829" s="201"/>
    </row>
    <row r="830" spans="5:6" ht="15" hidden="1">
      <c r="E830" s="201"/>
      <c r="F830" s="201"/>
    </row>
    <row r="831" spans="5:6" ht="15" hidden="1">
      <c r="E831" s="201"/>
      <c r="F831" s="201"/>
    </row>
    <row r="832" spans="5:6" ht="15" hidden="1">
      <c r="E832" s="201"/>
      <c r="F832" s="201"/>
    </row>
    <row r="833" spans="5:6" ht="15" hidden="1">
      <c r="E833" s="201"/>
      <c r="F833" s="201"/>
    </row>
    <row r="834" spans="5:6" ht="15" hidden="1">
      <c r="E834" s="201"/>
      <c r="F834" s="201"/>
    </row>
    <row r="835" spans="5:6" ht="15" hidden="1">
      <c r="E835" s="201"/>
      <c r="F835" s="201"/>
    </row>
    <row r="836" spans="5:6" ht="15" hidden="1">
      <c r="E836" s="201"/>
      <c r="F836" s="201"/>
    </row>
    <row r="837" spans="5:6" ht="15" hidden="1">
      <c r="E837" s="201"/>
      <c r="F837" s="201"/>
    </row>
    <row r="838" spans="5:6" ht="15" hidden="1">
      <c r="E838" s="201"/>
      <c r="F838" s="201"/>
    </row>
    <row r="839" spans="5:6" ht="15" hidden="1">
      <c r="E839" s="201"/>
      <c r="F839" s="201"/>
    </row>
    <row r="840" spans="5:6" ht="15" hidden="1">
      <c r="E840" s="201"/>
      <c r="F840" s="201"/>
    </row>
    <row r="841" spans="5:6" ht="15" hidden="1">
      <c r="E841" s="201"/>
      <c r="F841" s="201"/>
    </row>
    <row r="842" spans="5:6" ht="15" hidden="1">
      <c r="E842" s="201"/>
      <c r="F842" s="201"/>
    </row>
    <row r="843" spans="5:6" ht="15" hidden="1">
      <c r="E843" s="201"/>
      <c r="F843" s="201"/>
    </row>
    <row r="844" spans="5:6" ht="15" hidden="1">
      <c r="E844" s="201"/>
      <c r="F844" s="201"/>
    </row>
    <row r="845" spans="5:6" ht="15" hidden="1">
      <c r="E845" s="201"/>
      <c r="F845" s="201"/>
    </row>
    <row r="846" spans="5:6" ht="15" hidden="1">
      <c r="E846" s="201"/>
      <c r="F846" s="201"/>
    </row>
    <row r="847" spans="5:6" ht="15" hidden="1">
      <c r="E847" s="201"/>
      <c r="F847" s="201"/>
    </row>
    <row r="848" spans="5:6" ht="15" hidden="1">
      <c r="E848" s="201"/>
      <c r="F848" s="201"/>
    </row>
    <row r="849" spans="5:6" ht="15" hidden="1">
      <c r="E849" s="201"/>
      <c r="F849" s="201"/>
    </row>
    <row r="850" spans="5:6" ht="15" hidden="1">
      <c r="E850" s="201"/>
      <c r="F850" s="201"/>
    </row>
    <row r="851" spans="5:6" ht="15" hidden="1">
      <c r="E851" s="201"/>
      <c r="F851" s="201"/>
    </row>
    <row r="852" spans="5:6" ht="15" hidden="1">
      <c r="E852" s="201"/>
      <c r="F852" s="201"/>
    </row>
    <row r="853" spans="5:6" ht="15" hidden="1">
      <c r="E853" s="201"/>
      <c r="F853" s="201"/>
    </row>
    <row r="854" spans="5:6" ht="15" hidden="1">
      <c r="E854" s="201"/>
      <c r="F854" s="201"/>
    </row>
    <row r="855" spans="5:6" ht="15" hidden="1">
      <c r="E855" s="201"/>
      <c r="F855" s="201"/>
    </row>
    <row r="856" spans="5:6" ht="15" hidden="1">
      <c r="E856" s="201"/>
      <c r="F856" s="201"/>
    </row>
    <row r="857" spans="5:6" ht="15" hidden="1">
      <c r="E857" s="201"/>
      <c r="F857" s="201"/>
    </row>
    <row r="858" spans="5:6" ht="15" hidden="1">
      <c r="E858" s="201"/>
      <c r="F858" s="201"/>
    </row>
    <row r="859" spans="5:6" ht="15" hidden="1">
      <c r="E859" s="201"/>
      <c r="F859" s="201"/>
    </row>
    <row r="860" spans="5:6" ht="15" hidden="1">
      <c r="E860" s="201"/>
      <c r="F860" s="201"/>
    </row>
    <row r="861" spans="5:6" ht="15" hidden="1">
      <c r="E861" s="201"/>
      <c r="F861" s="201"/>
    </row>
    <row r="862" spans="5:6" ht="15" hidden="1">
      <c r="E862" s="201"/>
      <c r="F862" s="201"/>
    </row>
    <row r="863" spans="5:6" ht="15" hidden="1">
      <c r="E863" s="201"/>
      <c r="F863" s="201"/>
    </row>
    <row r="864" spans="5:6" ht="15" hidden="1">
      <c r="E864" s="201"/>
      <c r="F864" s="201"/>
    </row>
    <row r="865" spans="5:6" ht="15" hidden="1">
      <c r="E865" s="201"/>
      <c r="F865" s="201"/>
    </row>
    <row r="866" spans="5:6" ht="15" hidden="1">
      <c r="E866" s="201"/>
      <c r="F866" s="201"/>
    </row>
    <row r="867" spans="5:6" ht="15" hidden="1">
      <c r="E867" s="201"/>
      <c r="F867" s="201"/>
    </row>
    <row r="868" spans="5:6" ht="15" hidden="1">
      <c r="E868" s="201"/>
      <c r="F868" s="201"/>
    </row>
    <row r="869" spans="5:6" ht="15" hidden="1">
      <c r="E869" s="201"/>
      <c r="F869" s="201"/>
    </row>
    <row r="870" spans="5:6" ht="15" hidden="1">
      <c r="E870" s="201"/>
      <c r="F870" s="201"/>
    </row>
    <row r="871" spans="5:6" ht="15" hidden="1">
      <c r="E871" s="201"/>
      <c r="F871" s="201"/>
    </row>
    <row r="872" spans="5:6" ht="15" hidden="1">
      <c r="E872" s="201"/>
      <c r="F872" s="201"/>
    </row>
    <row r="873" spans="5:6" ht="15" hidden="1">
      <c r="E873" s="201"/>
      <c r="F873" s="201"/>
    </row>
    <row r="874" spans="5:6" ht="15" hidden="1">
      <c r="E874" s="201"/>
      <c r="F874" s="201"/>
    </row>
    <row r="875" spans="5:6" ht="15" hidden="1">
      <c r="E875" s="201"/>
      <c r="F875" s="201"/>
    </row>
    <row r="876" spans="5:6" ht="15" hidden="1">
      <c r="E876" s="201"/>
      <c r="F876" s="201"/>
    </row>
    <row r="877" spans="5:6" ht="15" hidden="1">
      <c r="E877" s="201"/>
      <c r="F877" s="201"/>
    </row>
    <row r="878" spans="5:6" ht="15" hidden="1">
      <c r="E878" s="201"/>
      <c r="F878" s="201"/>
    </row>
    <row r="879" spans="5:6" ht="15" hidden="1">
      <c r="E879" s="201"/>
      <c r="F879" s="201"/>
    </row>
    <row r="880" spans="5:6" ht="15" hidden="1">
      <c r="E880" s="201"/>
      <c r="F880" s="201"/>
    </row>
    <row r="881" spans="5:6" ht="15" hidden="1">
      <c r="E881" s="201"/>
      <c r="F881" s="201"/>
    </row>
    <row r="882" spans="5:6" ht="15" hidden="1">
      <c r="E882" s="201"/>
      <c r="F882" s="201"/>
    </row>
    <row r="883" spans="5:6" ht="15" hidden="1">
      <c r="E883" s="201"/>
      <c r="F883" s="201"/>
    </row>
    <row r="884" spans="5:6" ht="15" hidden="1">
      <c r="E884" s="201"/>
      <c r="F884" s="201"/>
    </row>
    <row r="885" spans="5:6" ht="15" hidden="1">
      <c r="E885" s="201"/>
      <c r="F885" s="201"/>
    </row>
    <row r="886" spans="5:6" ht="15" hidden="1">
      <c r="E886" s="201"/>
      <c r="F886" s="201"/>
    </row>
    <row r="887" spans="5:6" ht="15" hidden="1">
      <c r="E887" s="201"/>
      <c r="F887" s="201"/>
    </row>
    <row r="888" spans="5:6" ht="15" hidden="1">
      <c r="E888" s="201"/>
      <c r="F888" s="201"/>
    </row>
    <row r="889" spans="5:6" ht="15" hidden="1">
      <c r="E889" s="201"/>
      <c r="F889" s="201"/>
    </row>
    <row r="890" spans="5:6" ht="15" hidden="1">
      <c r="E890" s="201"/>
      <c r="F890" s="201"/>
    </row>
    <row r="891" spans="5:6" ht="15" hidden="1">
      <c r="E891" s="201"/>
      <c r="F891" s="201"/>
    </row>
    <row r="892" spans="5:6" ht="15" hidden="1">
      <c r="E892" s="201"/>
      <c r="F892" s="201"/>
    </row>
    <row r="893" spans="5:6" ht="15" hidden="1">
      <c r="E893" s="201"/>
      <c r="F893" s="201"/>
    </row>
    <row r="894" spans="5:6" ht="15" hidden="1">
      <c r="E894" s="201"/>
      <c r="F894" s="201"/>
    </row>
    <row r="895" spans="5:6" ht="15" hidden="1">
      <c r="E895" s="201"/>
      <c r="F895" s="201"/>
    </row>
    <row r="896" spans="5:6" ht="15" hidden="1">
      <c r="E896" s="201"/>
      <c r="F896" s="201"/>
    </row>
    <row r="897" spans="5:6" ht="15" hidden="1">
      <c r="E897" s="201"/>
      <c r="F897" s="201"/>
    </row>
    <row r="898" spans="5:6" ht="15" hidden="1">
      <c r="E898" s="201"/>
      <c r="F898" s="201"/>
    </row>
    <row r="899" spans="5:6" ht="15" hidden="1">
      <c r="E899" s="201"/>
      <c r="F899" s="201"/>
    </row>
    <row r="900" spans="5:6" ht="15" hidden="1">
      <c r="E900" s="201"/>
      <c r="F900" s="201"/>
    </row>
    <row r="901" spans="5:6" ht="15" hidden="1">
      <c r="E901" s="201"/>
      <c r="F901" s="201"/>
    </row>
    <row r="902" spans="5:6" ht="15" hidden="1">
      <c r="E902" s="201"/>
      <c r="F902" s="201"/>
    </row>
    <row r="903" spans="5:6" ht="15" hidden="1">
      <c r="E903" s="201"/>
      <c r="F903" s="201"/>
    </row>
    <row r="904" spans="5:6" ht="15" hidden="1">
      <c r="E904" s="201"/>
      <c r="F904" s="201"/>
    </row>
    <row r="905" spans="5:6" ht="15" hidden="1">
      <c r="E905" s="201"/>
      <c r="F905" s="201"/>
    </row>
    <row r="906" spans="5:6" ht="15" hidden="1">
      <c r="E906" s="201"/>
      <c r="F906" s="201"/>
    </row>
    <row r="907" spans="5:6" ht="15" hidden="1">
      <c r="E907" s="201"/>
      <c r="F907" s="201"/>
    </row>
    <row r="908" spans="5:6" ht="15" hidden="1">
      <c r="E908" s="201"/>
      <c r="F908" s="201"/>
    </row>
    <row r="909" spans="5:6" ht="15" hidden="1">
      <c r="E909" s="201"/>
      <c r="F909" s="201"/>
    </row>
    <row r="910" spans="5:6" ht="15" hidden="1">
      <c r="E910" s="201"/>
      <c r="F910" s="201"/>
    </row>
    <row r="911" spans="5:6" ht="15" hidden="1">
      <c r="E911" s="201"/>
      <c r="F911" s="201"/>
    </row>
    <row r="912" spans="5:6" ht="15" hidden="1">
      <c r="E912" s="201"/>
      <c r="F912" s="201"/>
    </row>
    <row r="913" spans="5:6" ht="15" hidden="1">
      <c r="E913" s="201"/>
      <c r="F913" s="201"/>
    </row>
    <row r="914" spans="5:6" ht="15" hidden="1">
      <c r="E914" s="201"/>
      <c r="F914" s="201"/>
    </row>
    <row r="915" spans="5:6" ht="15" hidden="1">
      <c r="E915" s="201"/>
      <c r="F915" s="201"/>
    </row>
    <row r="916" spans="5:6" ht="15" hidden="1">
      <c r="E916" s="201"/>
      <c r="F916" s="201"/>
    </row>
    <row r="917" spans="5:6" ht="15" hidden="1">
      <c r="E917" s="201"/>
      <c r="F917" s="201"/>
    </row>
    <row r="918" spans="5:6" ht="15" hidden="1">
      <c r="E918" s="201"/>
      <c r="F918" s="201"/>
    </row>
    <row r="919" spans="5:6" ht="15" hidden="1">
      <c r="E919" s="201"/>
      <c r="F919" s="201"/>
    </row>
    <row r="920" spans="5:6" ht="15" hidden="1">
      <c r="E920" s="201"/>
      <c r="F920" s="201"/>
    </row>
    <row r="921" spans="5:6" ht="15" hidden="1">
      <c r="E921" s="201"/>
      <c r="F921" s="201"/>
    </row>
    <row r="922" spans="5:6" ht="15" hidden="1">
      <c r="E922" s="201"/>
      <c r="F922" s="201"/>
    </row>
    <row r="923" spans="5:6" ht="15" hidden="1">
      <c r="E923" s="201"/>
      <c r="F923" s="201"/>
    </row>
    <row r="924" spans="5:6" ht="15" hidden="1">
      <c r="E924" s="201"/>
      <c r="F924" s="201"/>
    </row>
    <row r="925" spans="5:6" ht="15" hidden="1">
      <c r="E925" s="201"/>
      <c r="F925" s="201"/>
    </row>
    <row r="926" spans="5:6" ht="15" hidden="1">
      <c r="E926" s="201"/>
      <c r="F926" s="201"/>
    </row>
    <row r="927" spans="5:6" ht="15" hidden="1">
      <c r="E927" s="201"/>
      <c r="F927" s="201"/>
    </row>
    <row r="928" spans="5:6" ht="15" hidden="1">
      <c r="E928" s="201"/>
      <c r="F928" s="201"/>
    </row>
    <row r="929" spans="5:6" ht="15" hidden="1">
      <c r="E929" s="201"/>
      <c r="F929" s="201"/>
    </row>
    <row r="930" spans="5:6" ht="15" hidden="1">
      <c r="E930" s="201"/>
      <c r="F930" s="201"/>
    </row>
    <row r="931" spans="5:6" ht="15" hidden="1">
      <c r="E931" s="201"/>
      <c r="F931" s="201"/>
    </row>
    <row r="932" spans="5:6" ht="15" hidden="1">
      <c r="E932" s="201"/>
      <c r="F932" s="201"/>
    </row>
    <row r="933" spans="5:6" ht="15" hidden="1">
      <c r="E933" s="201"/>
      <c r="F933" s="201"/>
    </row>
    <row r="934" spans="5:6" ht="15" hidden="1">
      <c r="E934" s="201"/>
      <c r="F934" s="201"/>
    </row>
    <row r="935" spans="5:6" ht="15" hidden="1">
      <c r="E935" s="201"/>
      <c r="F935" s="201"/>
    </row>
    <row r="936" spans="5:6" ht="15" hidden="1">
      <c r="E936" s="201"/>
      <c r="F936" s="201"/>
    </row>
    <row r="937" spans="5:6" ht="15" hidden="1">
      <c r="E937" s="201"/>
      <c r="F937" s="201"/>
    </row>
    <row r="938" spans="5:6" ht="15" hidden="1">
      <c r="E938" s="201"/>
      <c r="F938" s="201"/>
    </row>
    <row r="939" spans="5:6" ht="15" hidden="1">
      <c r="E939" s="201"/>
      <c r="F939" s="201"/>
    </row>
    <row r="940" spans="5:6" ht="15" hidden="1">
      <c r="E940" s="201"/>
      <c r="F940" s="201"/>
    </row>
    <row r="941" spans="5:6" ht="15" hidden="1">
      <c r="E941" s="201"/>
      <c r="F941" s="201"/>
    </row>
    <row r="942" spans="5:6" ht="15" hidden="1">
      <c r="E942" s="201"/>
      <c r="F942" s="201"/>
    </row>
    <row r="943" spans="5:6" ht="15" hidden="1">
      <c r="E943" s="201"/>
      <c r="F943" s="201"/>
    </row>
    <row r="944" spans="5:6" ht="15" hidden="1">
      <c r="E944" s="201"/>
      <c r="F944" s="201"/>
    </row>
    <row r="945" spans="5:6" ht="15" hidden="1">
      <c r="E945" s="201"/>
      <c r="F945" s="201"/>
    </row>
    <row r="946" spans="5:6" ht="15" hidden="1">
      <c r="E946" s="201"/>
      <c r="F946" s="201"/>
    </row>
    <row r="947" spans="5:6" ht="15" hidden="1">
      <c r="E947" s="201"/>
      <c r="F947" s="201"/>
    </row>
    <row r="948" spans="5:6" ht="15" hidden="1">
      <c r="E948" s="201"/>
      <c r="F948" s="201"/>
    </row>
    <row r="949" spans="5:6" ht="15" hidden="1">
      <c r="E949" s="201"/>
      <c r="F949" s="201"/>
    </row>
    <row r="950" spans="5:6" ht="15" hidden="1">
      <c r="E950" s="201"/>
      <c r="F950" s="201"/>
    </row>
    <row r="951" spans="5:6" ht="15" hidden="1">
      <c r="E951" s="201"/>
      <c r="F951" s="201"/>
    </row>
    <row r="952" spans="5:6" ht="15" hidden="1">
      <c r="E952" s="201"/>
      <c r="F952" s="201"/>
    </row>
    <row r="953" spans="5:6" ht="15" hidden="1">
      <c r="E953" s="201"/>
      <c r="F953" s="201"/>
    </row>
    <row r="954" spans="5:6" ht="15" hidden="1">
      <c r="E954" s="201"/>
      <c r="F954" s="201"/>
    </row>
    <row r="955" spans="5:6" ht="15" hidden="1">
      <c r="E955" s="201"/>
      <c r="F955" s="201"/>
    </row>
    <row r="956" spans="5:6" ht="15" hidden="1">
      <c r="E956" s="201"/>
      <c r="F956" s="201"/>
    </row>
    <row r="957" spans="5:6" ht="15" hidden="1">
      <c r="E957" s="201"/>
      <c r="F957" s="201"/>
    </row>
    <row r="958" spans="5:6" ht="15" hidden="1">
      <c r="E958" s="201"/>
      <c r="F958" s="201"/>
    </row>
    <row r="959" spans="5:6" ht="15" hidden="1">
      <c r="E959" s="201"/>
      <c r="F959" s="201"/>
    </row>
    <row r="960" spans="5:6" ht="15" hidden="1">
      <c r="E960" s="201"/>
      <c r="F960" s="201"/>
    </row>
    <row r="961" spans="5:6" ht="15" hidden="1">
      <c r="E961" s="201"/>
      <c r="F961" s="201"/>
    </row>
    <row r="962" spans="5:6" ht="15" hidden="1">
      <c r="E962" s="201"/>
      <c r="F962" s="201"/>
    </row>
    <row r="963" spans="5:6" ht="15" hidden="1">
      <c r="E963" s="201"/>
      <c r="F963" s="201"/>
    </row>
    <row r="964" spans="5:6" ht="15" hidden="1">
      <c r="E964" s="201"/>
      <c r="F964" s="201"/>
    </row>
    <row r="965" spans="5:6" ht="15" hidden="1">
      <c r="E965" s="201"/>
      <c r="F965" s="201"/>
    </row>
    <row r="966" spans="5:6" ht="15" hidden="1">
      <c r="E966" s="201"/>
      <c r="F966" s="201"/>
    </row>
    <row r="967" spans="5:6" ht="15" hidden="1">
      <c r="E967" s="201"/>
      <c r="F967" s="201"/>
    </row>
    <row r="968" spans="5:6" ht="15" hidden="1">
      <c r="E968" s="201"/>
      <c r="F968" s="201"/>
    </row>
    <row r="969" spans="5:6" ht="15" hidden="1">
      <c r="E969" s="201"/>
      <c r="F969" s="201"/>
    </row>
    <row r="970" spans="5:6" ht="15" hidden="1">
      <c r="E970" s="201"/>
      <c r="F970" s="201"/>
    </row>
    <row r="971" spans="5:6" ht="15" hidden="1">
      <c r="E971" s="201"/>
      <c r="F971" s="201"/>
    </row>
    <row r="972" spans="5:6" ht="15" hidden="1">
      <c r="E972" s="201"/>
      <c r="F972" s="201"/>
    </row>
    <row r="973" spans="5:6" ht="15" hidden="1">
      <c r="E973" s="201"/>
      <c r="F973" s="201"/>
    </row>
    <row r="974" spans="5:6" ht="15" hidden="1">
      <c r="E974" s="201"/>
      <c r="F974" s="201"/>
    </row>
    <row r="975" spans="5:6" ht="15" hidden="1">
      <c r="E975" s="201"/>
      <c r="F975" s="201"/>
    </row>
    <row r="976" spans="5:6" ht="15" hidden="1">
      <c r="E976" s="201"/>
      <c r="F976" s="201"/>
    </row>
    <row r="977" spans="5:6" ht="15" hidden="1">
      <c r="E977" s="201"/>
      <c r="F977" s="201"/>
    </row>
    <row r="978" spans="5:6" ht="15" hidden="1">
      <c r="E978" s="201"/>
      <c r="F978" s="201"/>
    </row>
    <row r="979" spans="5:6" ht="15" hidden="1">
      <c r="E979" s="201"/>
      <c r="F979" s="201"/>
    </row>
    <row r="980" spans="5:6" ht="15" hidden="1">
      <c r="E980" s="201"/>
      <c r="F980" s="201"/>
    </row>
    <row r="981" spans="5:6" ht="15" hidden="1">
      <c r="E981" s="201"/>
      <c r="F981" s="201"/>
    </row>
    <row r="982" spans="5:6" ht="15" hidden="1">
      <c r="E982" s="201"/>
      <c r="F982" s="201"/>
    </row>
    <row r="983" spans="5:6" ht="15" hidden="1">
      <c r="E983" s="201"/>
      <c r="F983" s="201"/>
    </row>
    <row r="984" spans="5:6" ht="15" hidden="1">
      <c r="E984" s="201"/>
      <c r="F984" s="201"/>
    </row>
    <row r="985" spans="5:6" ht="15" hidden="1">
      <c r="E985" s="201"/>
      <c r="F985" s="201"/>
    </row>
    <row r="986" spans="5:6" ht="15" hidden="1">
      <c r="E986" s="201"/>
      <c r="F986" s="201"/>
    </row>
    <row r="987" spans="5:6" ht="15" hidden="1">
      <c r="E987" s="201"/>
      <c r="F987" s="201"/>
    </row>
    <row r="988" spans="5:6" ht="15" hidden="1">
      <c r="E988" s="201"/>
      <c r="F988" s="201"/>
    </row>
    <row r="989" spans="5:6" ht="15" hidden="1">
      <c r="E989" s="201"/>
      <c r="F989" s="201"/>
    </row>
    <row r="990" spans="5:6" ht="15" hidden="1">
      <c r="E990" s="201"/>
      <c r="F990" s="201"/>
    </row>
    <row r="991" spans="5:6" ht="15" hidden="1">
      <c r="E991" s="201"/>
      <c r="F991" s="201"/>
    </row>
    <row r="992" spans="5:6" ht="15" hidden="1">
      <c r="E992" s="201"/>
      <c r="F992" s="201"/>
    </row>
    <row r="993" spans="5:6" ht="15" hidden="1">
      <c r="E993" s="201"/>
      <c r="F993" s="201"/>
    </row>
    <row r="994" spans="5:6" ht="15" hidden="1">
      <c r="E994" s="201"/>
      <c r="F994" s="201"/>
    </row>
    <row r="995" spans="5:6" ht="15" hidden="1">
      <c r="E995" s="201"/>
      <c r="F995" s="201"/>
    </row>
    <row r="996" spans="5:6" ht="15" hidden="1">
      <c r="E996" s="201"/>
      <c r="F996" s="201"/>
    </row>
    <row r="997" spans="5:6" ht="15" hidden="1">
      <c r="E997" s="201"/>
      <c r="F997" s="201"/>
    </row>
    <row r="998" spans="5:6" ht="15" hidden="1">
      <c r="E998" s="201"/>
      <c r="F998" s="201"/>
    </row>
    <row r="999" spans="5:6" ht="15" hidden="1">
      <c r="E999" s="201"/>
      <c r="F999" s="201"/>
    </row>
    <row r="1000" spans="5:6" ht="15" hidden="1">
      <c r="E1000" s="201"/>
      <c r="F1000" s="201"/>
    </row>
    <row r="1001" spans="5:6" ht="15" hidden="1">
      <c r="E1001" s="201"/>
      <c r="F1001" s="201"/>
    </row>
    <row r="1002" spans="5:6" ht="15" hidden="1">
      <c r="E1002" s="201"/>
      <c r="F1002" s="201"/>
    </row>
    <row r="1003" spans="5:6" ht="15" hidden="1">
      <c r="E1003" s="201"/>
      <c r="F1003" s="201"/>
    </row>
    <row r="1004" spans="5:6" ht="15" hidden="1">
      <c r="E1004" s="201"/>
      <c r="F1004" s="201"/>
    </row>
    <row r="1005" spans="5:6" ht="15" hidden="1">
      <c r="E1005" s="201"/>
      <c r="F1005" s="201"/>
    </row>
    <row r="1006" spans="5:6" ht="15" hidden="1">
      <c r="E1006" s="201"/>
      <c r="F1006" s="201"/>
    </row>
    <row r="1007" spans="5:6" ht="15" hidden="1">
      <c r="E1007" s="201"/>
      <c r="F1007" s="201"/>
    </row>
    <row r="1008" spans="5:6" ht="15" hidden="1">
      <c r="E1008" s="201"/>
      <c r="F1008" s="201"/>
    </row>
    <row r="1009" spans="5:6" ht="15" hidden="1">
      <c r="E1009" s="201"/>
      <c r="F1009" s="201"/>
    </row>
  </sheetData>
  <sheetProtection algorithmName="SHA-512" hashValue="ySSPqv74zH4J9Vq1CFMgVF4v2ouKRIJ2/6WSToZWKaJ3wMz6vml569Bvd56T7u/obbWplPNNX+BfomBv97UBaQ==" saltValue="sYLNUNkUk3aKvvgBep1h9g==" spinCount="100000" sheet="1" selectLockedCells="1" autoFilter="0"/>
  <autoFilter ref="C11:F11" xr:uid="{00000000-0009-0000-0000-00000B000000}"/>
  <mergeCells count="5">
    <mergeCell ref="C66:Q66"/>
    <mergeCell ref="C3:R3"/>
    <mergeCell ref="C9:R9"/>
    <mergeCell ref="G7:R7"/>
    <mergeCell ref="G5:R5"/>
  </mergeCells>
  <conditionalFormatting sqref="C12:C61">
    <cfRule type="expression" dxfId="7" priority="2">
      <formula>AND(C12="",$Q12&lt;&gt;0)</formula>
    </cfRule>
  </conditionalFormatting>
  <dataValidations count="1">
    <dataValidation type="list" allowBlank="1" showInputMessage="1" showErrorMessage="1" sqref="D12:D61" xr:uid="{00000000-0002-0000-0B00-000000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1030"/>
  <sheetViews>
    <sheetView showGridLines="0" workbookViewId="0">
      <selection activeCell="C12" sqref="C12"/>
    </sheetView>
  </sheetViews>
  <sheetFormatPr defaultColWidth="0" defaultRowHeight="0" customHeight="1" zeroHeight="1"/>
  <cols>
    <col min="1" max="2" width="1.42578125" style="143" customWidth="1"/>
    <col min="3" max="3" width="42.5703125" style="143" customWidth="1"/>
    <col min="4" max="5" width="20.7109375" style="143" hidden="1" customWidth="1"/>
    <col min="6" max="6" width="11.710937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7109375" style="143" customWidth="1"/>
    <col min="21" max="27" width="8" style="143" hidden="1" customWidth="1"/>
    <col min="28" max="16384" width="12.5703125" style="143" hidden="1"/>
  </cols>
  <sheetData>
    <row r="1" spans="1:23" ht="7.5" customHeight="1"/>
    <row r="2" spans="1:23" ht="7.5" customHeight="1" thickBot="1">
      <c r="B2" s="144"/>
      <c r="C2" s="144"/>
      <c r="D2" s="144"/>
      <c r="E2" s="144"/>
      <c r="F2" s="144"/>
      <c r="G2" s="144"/>
      <c r="H2" s="144"/>
      <c r="I2" s="144"/>
      <c r="J2" s="144"/>
      <c r="K2" s="144"/>
      <c r="L2" s="144"/>
      <c r="M2" s="144"/>
      <c r="N2" s="144"/>
      <c r="O2" s="196"/>
      <c r="P2" s="196"/>
      <c r="Q2" s="196"/>
      <c r="R2" s="196"/>
      <c r="S2" s="196"/>
    </row>
    <row r="3" spans="1:23" ht="16.5" customHeight="1" thickBot="1">
      <c r="B3" s="144"/>
      <c r="C3" s="253" t="s">
        <v>130</v>
      </c>
      <c r="D3" s="275"/>
      <c r="E3" s="275"/>
      <c r="F3" s="275"/>
      <c r="G3" s="275"/>
      <c r="H3" s="275"/>
      <c r="I3" s="275"/>
      <c r="J3" s="275"/>
      <c r="K3" s="275"/>
      <c r="L3" s="275"/>
      <c r="M3" s="275"/>
      <c r="N3" s="275"/>
      <c r="O3" s="275"/>
      <c r="P3" s="275"/>
      <c r="Q3" s="275"/>
      <c r="R3" s="276"/>
      <c r="S3" s="200"/>
    </row>
    <row r="4" spans="1:23" ht="7.5" customHeight="1" thickBot="1">
      <c r="B4" s="144"/>
      <c r="C4" s="144"/>
      <c r="D4" s="144"/>
      <c r="E4" s="144"/>
      <c r="F4" s="144"/>
      <c r="G4" s="144"/>
      <c r="H4" s="144"/>
      <c r="I4" s="144"/>
      <c r="J4" s="144"/>
      <c r="K4" s="144"/>
      <c r="L4" s="144"/>
      <c r="M4" s="144"/>
      <c r="N4" s="144"/>
      <c r="O4" s="196"/>
      <c r="P4" s="196"/>
      <c r="Q4" s="196"/>
      <c r="R4" s="196"/>
      <c r="S4" s="196"/>
    </row>
    <row r="5" spans="1:23" s="24" customFormat="1" ht="15.75" customHeight="1" thickBot="1">
      <c r="B5" s="25"/>
      <c r="C5" s="17" t="s">
        <v>10</v>
      </c>
      <c r="E5" s="145"/>
      <c r="G5" s="277" t="str">
        <f>IF('START - APPLICATION DETAILS'!D13="","",'START - APPLICATION DETAILS'!D13)</f>
        <v/>
      </c>
      <c r="H5" s="278"/>
      <c r="I5" s="278"/>
      <c r="J5" s="278"/>
      <c r="K5" s="278"/>
      <c r="L5" s="278"/>
      <c r="M5" s="278"/>
      <c r="N5" s="278"/>
      <c r="O5" s="278"/>
      <c r="P5" s="278"/>
      <c r="Q5" s="278"/>
      <c r="R5" s="279"/>
      <c r="S5" s="248"/>
    </row>
    <row r="6" spans="1:23" s="24" customFormat="1" ht="7.5" customHeight="1" thickBot="1">
      <c r="B6" s="25"/>
      <c r="C6" s="25"/>
      <c r="E6" s="25"/>
      <c r="G6" s="25"/>
      <c r="H6" s="25"/>
      <c r="I6" s="25"/>
      <c r="J6" s="25"/>
      <c r="K6" s="25"/>
      <c r="L6" s="25"/>
      <c r="M6" s="25"/>
      <c r="N6" s="25"/>
      <c r="O6" s="246"/>
      <c r="P6" s="246"/>
      <c r="Q6" s="246"/>
      <c r="R6" s="246"/>
      <c r="S6" s="246"/>
    </row>
    <row r="7" spans="1:23" s="24" customFormat="1" ht="15.75" customHeight="1" thickBot="1">
      <c r="B7" s="25"/>
      <c r="C7" s="17" t="s">
        <v>11</v>
      </c>
      <c r="E7" s="145"/>
      <c r="G7" s="277" t="str">
        <f>IF('START - APPLICATION DETAILS'!D14="","",'START - APPLICATION DETAILS'!D14)</f>
        <v/>
      </c>
      <c r="H7" s="278"/>
      <c r="I7" s="278"/>
      <c r="J7" s="278"/>
      <c r="K7" s="278"/>
      <c r="L7" s="278"/>
      <c r="M7" s="278"/>
      <c r="N7" s="278"/>
      <c r="O7" s="278"/>
      <c r="P7" s="278"/>
      <c r="Q7" s="278"/>
      <c r="R7" s="279"/>
      <c r="S7" s="248"/>
    </row>
    <row r="8" spans="1:23" ht="7.5" customHeight="1" thickBot="1">
      <c r="B8" s="144"/>
      <c r="C8" s="144"/>
      <c r="D8" s="144"/>
      <c r="E8" s="144"/>
      <c r="F8" s="144"/>
      <c r="G8" s="144"/>
      <c r="H8" s="144"/>
      <c r="I8" s="144"/>
      <c r="J8" s="144"/>
      <c r="K8" s="144"/>
      <c r="L8" s="144"/>
      <c r="M8" s="144"/>
      <c r="N8" s="144"/>
      <c r="O8" s="196"/>
      <c r="P8" s="196"/>
      <c r="Q8" s="196"/>
      <c r="R8" s="196"/>
      <c r="S8" s="196"/>
    </row>
    <row r="9" spans="1:23" ht="131.25" hidden="1" customHeight="1">
      <c r="A9" s="205"/>
      <c r="B9" s="206"/>
      <c r="C9" s="283" t="s">
        <v>131</v>
      </c>
      <c r="D9" s="284"/>
      <c r="E9" s="284"/>
      <c r="F9" s="284"/>
      <c r="G9" s="284"/>
      <c r="H9" s="284"/>
      <c r="I9" s="284"/>
      <c r="J9" s="284"/>
      <c r="K9" s="284"/>
      <c r="L9" s="284"/>
      <c r="M9" s="284"/>
      <c r="N9" s="284"/>
      <c r="O9" s="284"/>
      <c r="P9" s="284"/>
      <c r="Q9" s="284"/>
      <c r="R9" s="284"/>
      <c r="S9" s="207"/>
      <c r="T9" s="205"/>
      <c r="U9" s="205"/>
      <c r="V9" s="205"/>
      <c r="W9" s="205"/>
    </row>
    <row r="10" spans="1:23" ht="7.5" hidden="1" customHeight="1" thickBot="1">
      <c r="B10" s="144"/>
      <c r="C10" s="144"/>
      <c r="D10" s="144"/>
      <c r="E10" s="144"/>
      <c r="F10" s="144"/>
      <c r="G10" s="144"/>
      <c r="H10" s="144"/>
      <c r="I10" s="144"/>
      <c r="J10" s="144"/>
      <c r="K10" s="144"/>
      <c r="L10" s="144"/>
      <c r="M10" s="144"/>
      <c r="N10" s="144"/>
      <c r="O10" s="196"/>
      <c r="P10" s="196"/>
      <c r="Q10" s="196"/>
      <c r="R10" s="196"/>
      <c r="S10" s="196"/>
    </row>
    <row r="11" spans="1:23" ht="38.25" customHeight="1" thickBot="1">
      <c r="B11" s="144"/>
      <c r="C11" s="76" t="s">
        <v>132</v>
      </c>
      <c r="D11" s="60" t="s">
        <v>61</v>
      </c>
      <c r="E11" s="61"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1:23" ht="15">
      <c r="B12" s="144"/>
      <c r="C12" s="75"/>
      <c r="D12" s="91" t="s">
        <v>34</v>
      </c>
      <c r="E12" s="5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1:23" ht="15">
      <c r="B13" s="144"/>
      <c r="C13" s="75"/>
      <c r="D13" s="91" t="s">
        <v>34</v>
      </c>
      <c r="E13" s="5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Q61" si="5">G13+I13+K13+M13+O13</f>
        <v>0</v>
      </c>
      <c r="R13" s="151">
        <f t="shared" ref="R13:R61" si="6">H13+J13+L13+N13+P13</f>
        <v>0</v>
      </c>
      <c r="S13" s="196"/>
    </row>
    <row r="14" spans="1:23" ht="15">
      <c r="B14" s="144"/>
      <c r="C14" s="75"/>
      <c r="D14" s="91" t="s">
        <v>34</v>
      </c>
      <c r="E14" s="5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6"/>
        <v>0</v>
      </c>
      <c r="S14" s="196"/>
    </row>
    <row r="15" spans="1:23" ht="15">
      <c r="B15" s="144"/>
      <c r="C15" s="75"/>
      <c r="D15" s="91" t="s">
        <v>34</v>
      </c>
      <c r="E15" s="5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6"/>
        <v>0</v>
      </c>
      <c r="S15" s="196"/>
    </row>
    <row r="16" spans="1:23" ht="15">
      <c r="B16" s="144"/>
      <c r="C16" s="75"/>
      <c r="D16" s="91" t="s">
        <v>34</v>
      </c>
      <c r="E16" s="5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6"/>
        <v>0</v>
      </c>
      <c r="S16" s="196"/>
    </row>
    <row r="17" spans="2:19" ht="15">
      <c r="B17" s="144"/>
      <c r="C17" s="75"/>
      <c r="D17" s="91" t="s">
        <v>34</v>
      </c>
      <c r="E17" s="5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6"/>
        <v>0</v>
      </c>
      <c r="S17" s="196"/>
    </row>
    <row r="18" spans="2:19" ht="15">
      <c r="B18" s="144"/>
      <c r="C18" s="75"/>
      <c r="D18" s="91" t="s">
        <v>34</v>
      </c>
      <c r="E18" s="5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6"/>
        <v>0</v>
      </c>
      <c r="S18" s="196"/>
    </row>
    <row r="19" spans="2:19" ht="15">
      <c r="B19" s="144"/>
      <c r="C19" s="75"/>
      <c r="D19" s="91" t="s">
        <v>34</v>
      </c>
      <c r="E19" s="5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6"/>
        <v>0</v>
      </c>
      <c r="S19" s="196"/>
    </row>
    <row r="20" spans="2:19" ht="15">
      <c r="B20" s="144"/>
      <c r="C20" s="75"/>
      <c r="D20" s="91" t="s">
        <v>34</v>
      </c>
      <c r="E20" s="5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6"/>
        <v>0</v>
      </c>
      <c r="S20" s="196"/>
    </row>
    <row r="21" spans="2:19" ht="15">
      <c r="B21" s="144"/>
      <c r="C21" s="75"/>
      <c r="D21" s="91" t="s">
        <v>34</v>
      </c>
      <c r="E21" s="5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6"/>
        <v>0</v>
      </c>
      <c r="S21" s="196"/>
    </row>
    <row r="22" spans="2:19" ht="15">
      <c r="B22" s="144"/>
      <c r="C22" s="75"/>
      <c r="D22" s="91" t="s">
        <v>34</v>
      </c>
      <c r="E22" s="5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6"/>
        <v>0</v>
      </c>
      <c r="S22" s="196"/>
    </row>
    <row r="23" spans="2:19" ht="15">
      <c r="B23" s="144"/>
      <c r="C23" s="75"/>
      <c r="D23" s="91" t="s">
        <v>34</v>
      </c>
      <c r="E23" s="5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6"/>
        <v>0</v>
      </c>
      <c r="S23" s="196"/>
    </row>
    <row r="24" spans="2:19" ht="15">
      <c r="B24" s="144"/>
      <c r="C24" s="75"/>
      <c r="D24" s="91" t="s">
        <v>34</v>
      </c>
      <c r="E24" s="5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6"/>
        <v>0</v>
      </c>
      <c r="S24" s="196"/>
    </row>
    <row r="25" spans="2:19" ht="15">
      <c r="B25" s="144"/>
      <c r="C25" s="75"/>
      <c r="D25" s="91" t="s">
        <v>34</v>
      </c>
      <c r="E25" s="5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6"/>
        <v>0</v>
      </c>
      <c r="S25" s="196"/>
    </row>
    <row r="26" spans="2:19" ht="15">
      <c r="B26" s="144"/>
      <c r="C26" s="75"/>
      <c r="D26" s="91" t="s">
        <v>34</v>
      </c>
      <c r="E26" s="5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6"/>
        <v>0</v>
      </c>
      <c r="S26" s="196"/>
    </row>
    <row r="27" spans="2:19" ht="15">
      <c r="B27" s="144"/>
      <c r="C27" s="75"/>
      <c r="D27" s="91" t="s">
        <v>34</v>
      </c>
      <c r="E27" s="5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6"/>
        <v>0</v>
      </c>
      <c r="S27" s="196"/>
    </row>
    <row r="28" spans="2:19" ht="15">
      <c r="B28" s="144"/>
      <c r="C28" s="75"/>
      <c r="D28" s="91" t="s">
        <v>34</v>
      </c>
      <c r="E28" s="5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6"/>
        <v>0</v>
      </c>
      <c r="S28" s="196"/>
    </row>
    <row r="29" spans="2:19" ht="15">
      <c r="B29" s="144"/>
      <c r="C29" s="75"/>
      <c r="D29" s="91" t="s">
        <v>34</v>
      </c>
      <c r="E29" s="5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6"/>
        <v>0</v>
      </c>
      <c r="S29" s="196"/>
    </row>
    <row r="30" spans="2:19" ht="15">
      <c r="B30" s="144"/>
      <c r="C30" s="75"/>
      <c r="D30" s="91" t="s">
        <v>34</v>
      </c>
      <c r="E30" s="5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6"/>
        <v>0</v>
      </c>
      <c r="S30" s="196"/>
    </row>
    <row r="31" spans="2:19" ht="15">
      <c r="B31" s="144"/>
      <c r="C31" s="75"/>
      <c r="D31" s="91" t="s">
        <v>34</v>
      </c>
      <c r="E31" s="5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6"/>
        <v>0</v>
      </c>
      <c r="S31" s="196"/>
    </row>
    <row r="32" spans="2:19" ht="15">
      <c r="B32" s="144"/>
      <c r="C32" s="75"/>
      <c r="D32" s="91" t="s">
        <v>34</v>
      </c>
      <c r="E32" s="5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6"/>
        <v>0</v>
      </c>
      <c r="S32" s="196"/>
    </row>
    <row r="33" spans="2:19" ht="15">
      <c r="B33" s="144"/>
      <c r="C33" s="75"/>
      <c r="D33" s="91" t="s">
        <v>34</v>
      </c>
      <c r="E33" s="5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6"/>
        <v>0</v>
      </c>
      <c r="S33" s="196"/>
    </row>
    <row r="34" spans="2:19" ht="15">
      <c r="B34" s="144"/>
      <c r="C34" s="75"/>
      <c r="D34" s="91" t="s">
        <v>34</v>
      </c>
      <c r="E34" s="5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6"/>
        <v>0</v>
      </c>
      <c r="S34" s="196"/>
    </row>
    <row r="35" spans="2:19" ht="15">
      <c r="B35" s="144"/>
      <c r="C35" s="75"/>
      <c r="D35" s="91" t="s">
        <v>34</v>
      </c>
      <c r="E35" s="5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6"/>
        <v>0</v>
      </c>
      <c r="S35" s="196"/>
    </row>
    <row r="36" spans="2:19" ht="15">
      <c r="B36" s="144"/>
      <c r="C36" s="75"/>
      <c r="D36" s="91" t="s">
        <v>34</v>
      </c>
      <c r="E36" s="5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6"/>
        <v>0</v>
      </c>
      <c r="S36" s="196"/>
    </row>
    <row r="37" spans="2:19" ht="15">
      <c r="B37" s="144"/>
      <c r="C37" s="75"/>
      <c r="D37" s="91" t="s">
        <v>34</v>
      </c>
      <c r="E37" s="5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6"/>
        <v>0</v>
      </c>
      <c r="S37" s="196"/>
    </row>
    <row r="38" spans="2:19" ht="15">
      <c r="B38" s="144"/>
      <c r="C38" s="75"/>
      <c r="D38" s="91" t="s">
        <v>34</v>
      </c>
      <c r="E38" s="5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6"/>
        <v>0</v>
      </c>
      <c r="S38" s="196"/>
    </row>
    <row r="39" spans="2:19" ht="15">
      <c r="B39" s="144"/>
      <c r="C39" s="75"/>
      <c r="D39" s="91" t="s">
        <v>34</v>
      </c>
      <c r="E39" s="5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6"/>
        <v>0</v>
      </c>
      <c r="S39" s="196"/>
    </row>
    <row r="40" spans="2:19" ht="15">
      <c r="B40" s="144"/>
      <c r="C40" s="75"/>
      <c r="D40" s="91" t="s">
        <v>34</v>
      </c>
      <c r="E40" s="5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6"/>
        <v>0</v>
      </c>
      <c r="S40" s="196"/>
    </row>
    <row r="41" spans="2:19" ht="15">
      <c r="B41" s="144"/>
      <c r="C41" s="75"/>
      <c r="D41" s="91" t="s">
        <v>34</v>
      </c>
      <c r="E41" s="5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6"/>
        <v>0</v>
      </c>
      <c r="S41" s="196"/>
    </row>
    <row r="42" spans="2:19" ht="15">
      <c r="B42" s="144"/>
      <c r="C42" s="75"/>
      <c r="D42" s="91" t="s">
        <v>34</v>
      </c>
      <c r="E42" s="5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6"/>
        <v>0</v>
      </c>
      <c r="S42" s="196"/>
    </row>
    <row r="43" spans="2:19" ht="15">
      <c r="B43" s="144"/>
      <c r="C43" s="75"/>
      <c r="D43" s="91" t="s">
        <v>34</v>
      </c>
      <c r="E43" s="5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6"/>
        <v>0</v>
      </c>
      <c r="S43" s="196"/>
    </row>
    <row r="44" spans="2:19" ht="15">
      <c r="B44" s="144"/>
      <c r="C44" s="75"/>
      <c r="D44" s="91" t="s">
        <v>34</v>
      </c>
      <c r="E44" s="5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6"/>
        <v>0</v>
      </c>
      <c r="S44" s="196"/>
    </row>
    <row r="45" spans="2:19" ht="15">
      <c r="B45" s="144"/>
      <c r="C45" s="75"/>
      <c r="D45" s="91" t="s">
        <v>34</v>
      </c>
      <c r="E45" s="5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6"/>
        <v>0</v>
      </c>
      <c r="S45" s="196"/>
    </row>
    <row r="46" spans="2:19" ht="15">
      <c r="B46" s="144"/>
      <c r="C46" s="75"/>
      <c r="D46" s="91" t="s">
        <v>34</v>
      </c>
      <c r="E46" s="5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6"/>
        <v>0</v>
      </c>
      <c r="S46" s="196"/>
    </row>
    <row r="47" spans="2:19" ht="15">
      <c r="B47" s="144"/>
      <c r="C47" s="75"/>
      <c r="D47" s="91" t="s">
        <v>34</v>
      </c>
      <c r="E47" s="5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6"/>
        <v>0</v>
      </c>
      <c r="S47" s="196"/>
    </row>
    <row r="48" spans="2:19" ht="15">
      <c r="B48" s="144"/>
      <c r="C48" s="75"/>
      <c r="D48" s="91" t="s">
        <v>34</v>
      </c>
      <c r="E48" s="5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6"/>
        <v>0</v>
      </c>
      <c r="S48" s="196"/>
    </row>
    <row r="49" spans="2:19" ht="15">
      <c r="B49" s="144"/>
      <c r="C49" s="75"/>
      <c r="D49" s="91" t="s">
        <v>34</v>
      </c>
      <c r="E49" s="5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6"/>
        <v>0</v>
      </c>
      <c r="S49" s="196"/>
    </row>
    <row r="50" spans="2:19" ht="15">
      <c r="B50" s="144"/>
      <c r="C50" s="75"/>
      <c r="D50" s="91" t="s">
        <v>34</v>
      </c>
      <c r="E50" s="5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6"/>
        <v>0</v>
      </c>
      <c r="S50" s="196"/>
    </row>
    <row r="51" spans="2:19" ht="15">
      <c r="B51" s="144"/>
      <c r="C51" s="75"/>
      <c r="D51" s="91" t="s">
        <v>34</v>
      </c>
      <c r="E51" s="5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6"/>
        <v>0</v>
      </c>
      <c r="S51" s="196"/>
    </row>
    <row r="52" spans="2:19" ht="15">
      <c r="B52" s="144"/>
      <c r="C52" s="75"/>
      <c r="D52" s="91" t="s">
        <v>34</v>
      </c>
      <c r="E52" s="5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6"/>
        <v>0</v>
      </c>
      <c r="S52" s="196"/>
    </row>
    <row r="53" spans="2:19" ht="15">
      <c r="B53" s="144"/>
      <c r="C53" s="75"/>
      <c r="D53" s="91" t="s">
        <v>34</v>
      </c>
      <c r="E53" s="5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6"/>
        <v>0</v>
      </c>
      <c r="S53" s="196"/>
    </row>
    <row r="54" spans="2:19" ht="15">
      <c r="B54" s="144"/>
      <c r="C54" s="75"/>
      <c r="D54" s="91" t="s">
        <v>34</v>
      </c>
      <c r="E54" s="5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6"/>
        <v>0</v>
      </c>
      <c r="S54" s="196"/>
    </row>
    <row r="55" spans="2:19" ht="15">
      <c r="B55" s="144"/>
      <c r="C55" s="75"/>
      <c r="D55" s="91" t="s">
        <v>34</v>
      </c>
      <c r="E55" s="5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6"/>
        <v>0</v>
      </c>
      <c r="S55" s="196"/>
    </row>
    <row r="56" spans="2:19" ht="15">
      <c r="B56" s="144"/>
      <c r="C56" s="75"/>
      <c r="D56" s="91" t="s">
        <v>34</v>
      </c>
      <c r="E56" s="5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6"/>
        <v>0</v>
      </c>
      <c r="S56" s="196"/>
    </row>
    <row r="57" spans="2:19" ht="15">
      <c r="B57" s="144"/>
      <c r="C57" s="75"/>
      <c r="D57" s="91" t="s">
        <v>34</v>
      </c>
      <c r="E57" s="5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6"/>
        <v>0</v>
      </c>
      <c r="S57" s="196"/>
    </row>
    <row r="58" spans="2:19" ht="15">
      <c r="B58" s="144"/>
      <c r="C58" s="75"/>
      <c r="D58" s="91" t="s">
        <v>34</v>
      </c>
      <c r="E58" s="5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6"/>
        <v>0</v>
      </c>
      <c r="S58" s="196"/>
    </row>
    <row r="59" spans="2:19" ht="15">
      <c r="B59" s="144"/>
      <c r="C59" s="75"/>
      <c r="D59" s="91" t="s">
        <v>34</v>
      </c>
      <c r="E59" s="5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6"/>
        <v>0</v>
      </c>
      <c r="S59" s="196"/>
    </row>
    <row r="60" spans="2:19" ht="15">
      <c r="B60" s="144"/>
      <c r="C60" s="75"/>
      <c r="D60" s="91" t="s">
        <v>34</v>
      </c>
      <c r="E60" s="5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6"/>
        <v>0</v>
      </c>
      <c r="S60" s="196"/>
    </row>
    <row r="61" spans="2:19" ht="15.75" thickBot="1">
      <c r="B61" s="144"/>
      <c r="C61" s="75"/>
      <c r="D61" s="91" t="s">
        <v>34</v>
      </c>
      <c r="E61" s="57" t="str">
        <f>IFERROR(VLOOKUP($D61,'START - APPLICATION DETAILS'!$C$21:$D$60,2,0),"")</f>
        <v/>
      </c>
      <c r="F61" s="73">
        <v>1</v>
      </c>
      <c r="G61" s="58"/>
      <c r="H61" s="59">
        <f t="shared" si="0"/>
        <v>0</v>
      </c>
      <c r="I61" s="58"/>
      <c r="J61" s="59">
        <f t="shared" si="1"/>
        <v>0</v>
      </c>
      <c r="K61" s="58"/>
      <c r="L61" s="59">
        <f t="shared" si="2"/>
        <v>0</v>
      </c>
      <c r="M61" s="58"/>
      <c r="N61" s="59">
        <f t="shared" si="3"/>
        <v>0</v>
      </c>
      <c r="O61" s="58"/>
      <c r="P61" s="64">
        <f t="shared" si="4"/>
        <v>0</v>
      </c>
      <c r="Q61" s="52">
        <f t="shared" si="5"/>
        <v>0</v>
      </c>
      <c r="R61" s="151">
        <f t="shared" si="6"/>
        <v>0</v>
      </c>
      <c r="S61" s="196"/>
    </row>
    <row r="62" spans="2:19" ht="15" thickBot="1">
      <c r="B62" s="144"/>
      <c r="C62" s="69"/>
      <c r="D62" s="42"/>
      <c r="E62" s="42"/>
      <c r="F62" s="42"/>
      <c r="G62" s="70">
        <f t="shared" ref="G62:R62" si="7">SUM(G12:G61)</f>
        <v>0</v>
      </c>
      <c r="H62" s="70">
        <f t="shared" si="7"/>
        <v>0</v>
      </c>
      <c r="I62" s="70">
        <f t="shared" si="7"/>
        <v>0</v>
      </c>
      <c r="J62" s="70">
        <f t="shared" si="7"/>
        <v>0</v>
      </c>
      <c r="K62" s="70">
        <f t="shared" si="7"/>
        <v>0</v>
      </c>
      <c r="L62" s="70">
        <f t="shared" si="7"/>
        <v>0</v>
      </c>
      <c r="M62" s="70">
        <f t="shared" si="7"/>
        <v>0</v>
      </c>
      <c r="N62" s="70">
        <f t="shared" si="7"/>
        <v>0</v>
      </c>
      <c r="O62" s="70">
        <f t="shared" si="7"/>
        <v>0</v>
      </c>
      <c r="P62" s="71">
        <f>SUM(P12:P61)</f>
        <v>0</v>
      </c>
      <c r="Q62" s="54">
        <f t="shared" si="7"/>
        <v>0</v>
      </c>
      <c r="R62" s="72">
        <f t="shared" si="7"/>
        <v>0</v>
      </c>
      <c r="S62" s="196"/>
    </row>
    <row r="63" spans="2:19" ht="7.5" customHeight="1">
      <c r="B63" s="144"/>
      <c r="C63" s="144"/>
      <c r="D63" s="144"/>
      <c r="E63" s="144"/>
      <c r="F63" s="144"/>
      <c r="G63" s="144"/>
      <c r="H63" s="144"/>
      <c r="I63" s="144"/>
      <c r="J63" s="144"/>
      <c r="K63" s="144"/>
      <c r="L63" s="144"/>
      <c r="M63" s="144"/>
      <c r="N63" s="144"/>
      <c r="O63" s="196"/>
      <c r="P63" s="196"/>
      <c r="Q63" s="196"/>
      <c r="R63" s="196"/>
      <c r="S63" s="196"/>
    </row>
    <row r="64" spans="2:19" ht="7.5" customHeight="1">
      <c r="B64" s="144"/>
      <c r="C64" s="144"/>
      <c r="D64" s="144"/>
      <c r="E64" s="144"/>
      <c r="F64" s="144"/>
      <c r="G64" s="144"/>
      <c r="H64" s="144"/>
      <c r="I64" s="144"/>
      <c r="J64" s="144"/>
      <c r="K64" s="144"/>
      <c r="L64" s="144"/>
      <c r="M64" s="144"/>
      <c r="N64" s="144"/>
      <c r="O64" s="196"/>
      <c r="P64" s="196"/>
      <c r="Q64" s="196"/>
      <c r="R64" s="196"/>
      <c r="S64" s="196"/>
    </row>
    <row r="65" spans="2:19" ht="15.75" customHeight="1">
      <c r="B65" s="144"/>
      <c r="C65" s="285" t="s">
        <v>133</v>
      </c>
      <c r="D65" s="286"/>
      <c r="E65" s="286"/>
      <c r="F65" s="286"/>
      <c r="G65" s="286"/>
      <c r="H65" s="286"/>
      <c r="I65" s="286"/>
      <c r="J65" s="286"/>
      <c r="K65" s="286"/>
      <c r="L65" s="286"/>
      <c r="M65" s="287"/>
      <c r="N65" s="144"/>
      <c r="O65" s="196"/>
      <c r="P65" s="196"/>
      <c r="Q65" s="200"/>
      <c r="R65" s="196"/>
      <c r="S65" s="196"/>
    </row>
    <row r="66" spans="2:19" ht="14.25">
      <c r="B66" s="144"/>
      <c r="C66" s="288" t="s">
        <v>124</v>
      </c>
      <c r="D66" s="289"/>
      <c r="E66" s="289"/>
      <c r="F66" s="289"/>
      <c r="G66" s="289"/>
      <c r="H66" s="289"/>
      <c r="I66" s="289"/>
      <c r="J66" s="289"/>
      <c r="K66" s="289"/>
      <c r="L66" s="289"/>
      <c r="M66" s="290"/>
      <c r="N66" s="144"/>
      <c r="O66" s="196"/>
      <c r="P66" s="196"/>
      <c r="Q66" s="200"/>
      <c r="R66" s="196"/>
      <c r="S66" s="196"/>
    </row>
    <row r="67" spans="2:19" ht="14.25">
      <c r="B67" s="144"/>
      <c r="C67" s="291"/>
      <c r="D67" s="292"/>
      <c r="E67" s="292"/>
      <c r="F67" s="292"/>
      <c r="G67" s="292"/>
      <c r="H67" s="292"/>
      <c r="I67" s="292"/>
      <c r="J67" s="292"/>
      <c r="K67" s="292"/>
      <c r="L67" s="292"/>
      <c r="M67" s="293"/>
      <c r="N67" s="144"/>
      <c r="O67" s="196"/>
      <c r="P67" s="196"/>
      <c r="Q67" s="200"/>
      <c r="R67" s="196"/>
      <c r="S67" s="196"/>
    </row>
    <row r="68" spans="2:19" ht="14.25">
      <c r="B68" s="144"/>
      <c r="C68" s="291"/>
      <c r="D68" s="292"/>
      <c r="E68" s="292"/>
      <c r="F68" s="292"/>
      <c r="G68" s="292"/>
      <c r="H68" s="292"/>
      <c r="I68" s="292"/>
      <c r="J68" s="292"/>
      <c r="K68" s="292"/>
      <c r="L68" s="292"/>
      <c r="M68" s="293"/>
      <c r="N68" s="144"/>
      <c r="O68" s="196"/>
      <c r="P68" s="196"/>
      <c r="Q68" s="200"/>
      <c r="R68" s="196"/>
      <c r="S68" s="196"/>
    </row>
    <row r="69" spans="2:19" ht="14.25">
      <c r="B69" s="144"/>
      <c r="C69" s="291"/>
      <c r="D69" s="292"/>
      <c r="E69" s="292"/>
      <c r="F69" s="292"/>
      <c r="G69" s="292"/>
      <c r="H69" s="292"/>
      <c r="I69" s="292"/>
      <c r="J69" s="292"/>
      <c r="K69" s="292"/>
      <c r="L69" s="292"/>
      <c r="M69" s="293"/>
      <c r="N69" s="144"/>
      <c r="O69" s="196"/>
      <c r="P69" s="196"/>
      <c r="Q69" s="200"/>
      <c r="R69" s="196"/>
      <c r="S69" s="196"/>
    </row>
    <row r="70" spans="2:19" ht="14.25">
      <c r="B70" s="144"/>
      <c r="C70" s="291"/>
      <c r="D70" s="292"/>
      <c r="E70" s="292"/>
      <c r="F70" s="292"/>
      <c r="G70" s="292"/>
      <c r="H70" s="292"/>
      <c r="I70" s="292"/>
      <c r="J70" s="292"/>
      <c r="K70" s="292"/>
      <c r="L70" s="292"/>
      <c r="M70" s="293"/>
      <c r="N70" s="144"/>
      <c r="O70" s="196"/>
      <c r="P70" s="196"/>
      <c r="Q70" s="200"/>
      <c r="R70" s="196"/>
      <c r="S70" s="196"/>
    </row>
    <row r="71" spans="2:19" ht="14.25">
      <c r="B71" s="144"/>
      <c r="C71" s="291"/>
      <c r="D71" s="292"/>
      <c r="E71" s="292"/>
      <c r="F71" s="292"/>
      <c r="G71" s="292"/>
      <c r="H71" s="292"/>
      <c r="I71" s="292"/>
      <c r="J71" s="292"/>
      <c r="K71" s="292"/>
      <c r="L71" s="292"/>
      <c r="M71" s="293"/>
      <c r="N71" s="144"/>
      <c r="O71" s="196"/>
      <c r="P71" s="196"/>
      <c r="Q71" s="200"/>
      <c r="R71" s="196"/>
      <c r="S71" s="196"/>
    </row>
    <row r="72" spans="2:19" ht="14.25">
      <c r="B72" s="144"/>
      <c r="C72" s="291"/>
      <c r="D72" s="292"/>
      <c r="E72" s="292"/>
      <c r="F72" s="292"/>
      <c r="G72" s="292"/>
      <c r="H72" s="292"/>
      <c r="I72" s="292"/>
      <c r="J72" s="292"/>
      <c r="K72" s="292"/>
      <c r="L72" s="292"/>
      <c r="M72" s="293"/>
      <c r="N72" s="144"/>
      <c r="O72" s="196"/>
      <c r="P72" s="196"/>
      <c r="Q72" s="200"/>
      <c r="R72" s="196"/>
      <c r="S72" s="196"/>
    </row>
    <row r="73" spans="2:19" ht="14.25">
      <c r="B73" s="144"/>
      <c r="C73" s="291"/>
      <c r="D73" s="292"/>
      <c r="E73" s="292"/>
      <c r="F73" s="292"/>
      <c r="G73" s="292"/>
      <c r="H73" s="292"/>
      <c r="I73" s="292"/>
      <c r="J73" s="292"/>
      <c r="K73" s="292"/>
      <c r="L73" s="292"/>
      <c r="M73" s="293"/>
      <c r="N73" s="144"/>
      <c r="O73" s="196"/>
      <c r="P73" s="196"/>
      <c r="Q73" s="200"/>
      <c r="R73" s="196"/>
      <c r="S73" s="196"/>
    </row>
    <row r="74" spans="2:19" ht="15.75" customHeight="1">
      <c r="B74" s="144"/>
      <c r="C74" s="294"/>
      <c r="D74" s="295"/>
      <c r="E74" s="295"/>
      <c r="F74" s="295"/>
      <c r="G74" s="295"/>
      <c r="H74" s="295"/>
      <c r="I74" s="295"/>
      <c r="J74" s="295"/>
      <c r="K74" s="295"/>
      <c r="L74" s="295"/>
      <c r="M74" s="296"/>
      <c r="N74" s="144"/>
      <c r="O74" s="196"/>
      <c r="P74" s="196"/>
      <c r="Q74" s="200"/>
      <c r="R74" s="196"/>
      <c r="S74" s="196"/>
    </row>
    <row r="75" spans="2:19" ht="7.5" customHeight="1">
      <c r="B75" s="144"/>
      <c r="C75" s="144"/>
      <c r="D75" s="144"/>
      <c r="E75" s="144"/>
      <c r="F75" s="144"/>
      <c r="G75" s="144"/>
      <c r="H75" s="144"/>
      <c r="I75" s="144"/>
      <c r="J75" s="144"/>
      <c r="K75" s="144"/>
      <c r="L75" s="144"/>
      <c r="M75" s="144"/>
      <c r="N75" s="144"/>
      <c r="O75" s="196"/>
      <c r="P75" s="196"/>
      <c r="Q75" s="196"/>
      <c r="R75" s="196"/>
      <c r="S75" s="196"/>
    </row>
    <row r="76" spans="2:19" ht="14.25" customHeight="1"/>
    <row r="77" spans="2:19" ht="25.5" hidden="1" customHeight="1">
      <c r="C77" s="20" t="s">
        <v>134</v>
      </c>
      <c r="D77" s="208" t="s">
        <v>135</v>
      </c>
      <c r="E77" s="143" t="s">
        <v>136</v>
      </c>
    </row>
    <row r="78" spans="2:19" ht="14.25" hidden="1">
      <c r="C78" s="152" t="s">
        <v>34</v>
      </c>
      <c r="D78" s="152" t="s">
        <v>34</v>
      </c>
      <c r="E78" s="152" t="s">
        <v>34</v>
      </c>
    </row>
    <row r="79" spans="2:19" ht="14.25" hidden="1">
      <c r="B79" s="143">
        <v>1</v>
      </c>
      <c r="C79" s="209" t="s">
        <v>41</v>
      </c>
      <c r="D79" s="152">
        <v>1</v>
      </c>
      <c r="E79" s="152" t="str">
        <f>IF('START - APPLICATION DETAILS'!C21="","",'START - APPLICATION DETAILS'!C21)</f>
        <v/>
      </c>
    </row>
    <row r="80" spans="2:19" ht="14.25" hidden="1">
      <c r="B80" s="143">
        <f t="shared" ref="B80:B98" si="8">B79+1</f>
        <v>2</v>
      </c>
      <c r="C80" s="209" t="s">
        <v>40</v>
      </c>
      <c r="D80" s="152">
        <v>2</v>
      </c>
      <c r="E80" s="152" t="str">
        <f>IF('START - APPLICATION DETAILS'!C22="","",'START - APPLICATION DETAILS'!C22)</f>
        <v/>
      </c>
    </row>
    <row r="81" spans="2:5" ht="14.25" hidden="1">
      <c r="B81" s="143">
        <f t="shared" si="8"/>
        <v>3</v>
      </c>
      <c r="D81" s="152">
        <v>3</v>
      </c>
      <c r="E81" s="152" t="str">
        <f>IF('START - APPLICATION DETAILS'!C23="","",'START - APPLICATION DETAILS'!C23)</f>
        <v/>
      </c>
    </row>
    <row r="82" spans="2:5" ht="14.25" hidden="1">
      <c r="B82" s="143">
        <f t="shared" si="8"/>
        <v>4</v>
      </c>
      <c r="D82" s="152">
        <v>4</v>
      </c>
      <c r="E82" s="152" t="str">
        <f>IF('START - APPLICATION DETAILS'!C24="","",'START - APPLICATION DETAILS'!C24)</f>
        <v/>
      </c>
    </row>
    <row r="83" spans="2:5" ht="14.25" hidden="1">
      <c r="B83" s="143">
        <f t="shared" si="8"/>
        <v>5</v>
      </c>
      <c r="D83" s="152">
        <v>5</v>
      </c>
      <c r="E83" s="152" t="str">
        <f>IF('START - APPLICATION DETAILS'!C25="","",'START - APPLICATION DETAILS'!C25)</f>
        <v/>
      </c>
    </row>
    <row r="84" spans="2:5" ht="14.25" hidden="1">
      <c r="B84" s="143">
        <f t="shared" si="8"/>
        <v>6</v>
      </c>
      <c r="D84" s="152">
        <v>6</v>
      </c>
      <c r="E84" s="152" t="str">
        <f>IF('START - APPLICATION DETAILS'!C26="","",'START - APPLICATION DETAILS'!C26)</f>
        <v/>
      </c>
    </row>
    <row r="85" spans="2:5" ht="14.25" hidden="1">
      <c r="B85" s="143">
        <f t="shared" si="8"/>
        <v>7</v>
      </c>
      <c r="D85" s="152">
        <v>7</v>
      </c>
      <c r="E85" s="152" t="str">
        <f>IF('START - APPLICATION DETAILS'!C27="","",'START - APPLICATION DETAILS'!C27)</f>
        <v/>
      </c>
    </row>
    <row r="86" spans="2:5" ht="14.25" hidden="1">
      <c r="B86" s="143">
        <f t="shared" si="8"/>
        <v>8</v>
      </c>
      <c r="D86" s="152">
        <v>8</v>
      </c>
      <c r="E86" s="152" t="str">
        <f>IF('START - APPLICATION DETAILS'!C28="","",'START - APPLICATION DETAILS'!C28)</f>
        <v/>
      </c>
    </row>
    <row r="87" spans="2:5" ht="14.25" hidden="1">
      <c r="B87" s="143">
        <f t="shared" si="8"/>
        <v>9</v>
      </c>
      <c r="D87" s="152">
        <v>9</v>
      </c>
      <c r="E87" s="152" t="str">
        <f>IF('START - APPLICATION DETAILS'!C29="","",'START - APPLICATION DETAILS'!C29)</f>
        <v/>
      </c>
    </row>
    <row r="88" spans="2:5" ht="14.25" hidden="1">
      <c r="B88" s="143">
        <f t="shared" si="8"/>
        <v>10</v>
      </c>
      <c r="D88" s="152">
        <v>10</v>
      </c>
      <c r="E88" s="152" t="str">
        <f>IF('START - APPLICATION DETAILS'!C30="","",'START - APPLICATION DETAILS'!C30)</f>
        <v/>
      </c>
    </row>
    <row r="89" spans="2:5" ht="14.25" hidden="1">
      <c r="B89" s="143">
        <f t="shared" si="8"/>
        <v>11</v>
      </c>
      <c r="D89" s="152">
        <v>11</v>
      </c>
      <c r="E89" s="152" t="str">
        <f>IF('START - APPLICATION DETAILS'!C31="","",'START - APPLICATION DETAILS'!C31)</f>
        <v/>
      </c>
    </row>
    <row r="90" spans="2:5" ht="14.25" hidden="1">
      <c r="B90" s="143">
        <f t="shared" si="8"/>
        <v>12</v>
      </c>
      <c r="D90" s="152">
        <v>12</v>
      </c>
      <c r="E90" s="152" t="str">
        <f>IF('START - APPLICATION DETAILS'!C32="","",'START - APPLICATION DETAILS'!C32)</f>
        <v/>
      </c>
    </row>
    <row r="91" spans="2:5" ht="14.25" hidden="1">
      <c r="B91" s="143">
        <f t="shared" si="8"/>
        <v>13</v>
      </c>
      <c r="D91" s="152">
        <v>13</v>
      </c>
      <c r="E91" s="152" t="str">
        <f>IF('START - APPLICATION DETAILS'!C33="","",'START - APPLICATION DETAILS'!C33)</f>
        <v/>
      </c>
    </row>
    <row r="92" spans="2:5" ht="14.25" hidden="1">
      <c r="B92" s="143">
        <f t="shared" si="8"/>
        <v>14</v>
      </c>
      <c r="D92" s="152">
        <v>14</v>
      </c>
      <c r="E92" s="152" t="str">
        <f>IF('START - APPLICATION DETAILS'!C34="","",'START - APPLICATION DETAILS'!C34)</f>
        <v/>
      </c>
    </row>
    <row r="93" spans="2:5" ht="14.25" hidden="1">
      <c r="B93" s="143">
        <f t="shared" si="8"/>
        <v>15</v>
      </c>
      <c r="D93" s="152">
        <v>15</v>
      </c>
      <c r="E93" s="152" t="str">
        <f>IF('START - APPLICATION DETAILS'!C35="","",'START - APPLICATION DETAILS'!C35)</f>
        <v/>
      </c>
    </row>
    <row r="94" spans="2:5" ht="14.25" hidden="1">
      <c r="B94" s="143">
        <f t="shared" si="8"/>
        <v>16</v>
      </c>
      <c r="D94" s="152">
        <v>16</v>
      </c>
      <c r="E94" s="152" t="str">
        <f>IF('START - APPLICATION DETAILS'!C36="","",'START - APPLICATION DETAILS'!C36)</f>
        <v/>
      </c>
    </row>
    <row r="95" spans="2:5" ht="14.25" hidden="1">
      <c r="B95" s="143">
        <f t="shared" si="8"/>
        <v>17</v>
      </c>
      <c r="D95" s="152">
        <v>17</v>
      </c>
      <c r="E95" s="152" t="str">
        <f>IF('START - APPLICATION DETAILS'!C37="","",'START - APPLICATION DETAILS'!C37)</f>
        <v/>
      </c>
    </row>
    <row r="96" spans="2:5" ht="14.25" hidden="1">
      <c r="B96" s="143">
        <f t="shared" si="8"/>
        <v>18</v>
      </c>
      <c r="D96" s="152">
        <v>18</v>
      </c>
      <c r="E96" s="152" t="str">
        <f>IF('START - APPLICATION DETAILS'!C38="","",'START - APPLICATION DETAILS'!C38)</f>
        <v/>
      </c>
    </row>
    <row r="97" spans="2:5" ht="14.25" hidden="1">
      <c r="B97" s="143">
        <f t="shared" si="8"/>
        <v>19</v>
      </c>
      <c r="D97" s="152">
        <v>19</v>
      </c>
      <c r="E97" s="152" t="str">
        <f>IF('START - APPLICATION DETAILS'!C39="","",'START - APPLICATION DETAILS'!C39)</f>
        <v/>
      </c>
    </row>
    <row r="98" spans="2:5" ht="14.25" hidden="1">
      <c r="B98" s="143">
        <f t="shared" si="8"/>
        <v>20</v>
      </c>
      <c r="D98" s="152">
        <v>20</v>
      </c>
      <c r="E98" s="152" t="str">
        <f>IF('START - APPLICATION DETAILS'!C40="","",'START - APPLICATION DETAILS'!C40)</f>
        <v/>
      </c>
    </row>
    <row r="99" spans="2:5" ht="14.25" hidden="1">
      <c r="E99" s="152" t="str">
        <f>IF('START - APPLICATION DETAILS'!C41="","",'START - APPLICATION DETAILS'!C41)</f>
        <v/>
      </c>
    </row>
    <row r="100" spans="2:5" ht="14.25" hidden="1">
      <c r="E100" s="152" t="str">
        <f>IF('START - APPLICATION DETAILS'!C42="","",'START - APPLICATION DETAILS'!C42)</f>
        <v/>
      </c>
    </row>
    <row r="101" spans="2:5" ht="14.25" hidden="1">
      <c r="E101" s="152" t="str">
        <f>IF('START - APPLICATION DETAILS'!C43="","",'START - APPLICATION DETAILS'!C43)</f>
        <v/>
      </c>
    </row>
    <row r="102" spans="2:5" ht="14.25" hidden="1">
      <c r="E102" s="152" t="str">
        <f>IF('START - APPLICATION DETAILS'!C44="","",'START - APPLICATION DETAILS'!C44)</f>
        <v/>
      </c>
    </row>
    <row r="103" spans="2:5" ht="14.25" hidden="1">
      <c r="E103" s="152" t="str">
        <f>IF('START - APPLICATION DETAILS'!C45="","",'START - APPLICATION DETAILS'!C45)</f>
        <v/>
      </c>
    </row>
    <row r="104" spans="2:5" ht="14.25" hidden="1">
      <c r="E104" s="152" t="str">
        <f>IF('START - APPLICATION DETAILS'!C46="","",'START - APPLICATION DETAILS'!C46)</f>
        <v/>
      </c>
    </row>
    <row r="105" spans="2:5" ht="14.25" hidden="1">
      <c r="E105" s="152" t="str">
        <f>IF('START - APPLICATION DETAILS'!C47="","",'START - APPLICATION DETAILS'!C47)</f>
        <v/>
      </c>
    </row>
    <row r="106" spans="2:5" ht="14.25" hidden="1">
      <c r="E106" s="152" t="str">
        <f>IF('START - APPLICATION DETAILS'!C48="","",'START - APPLICATION DETAILS'!C48)</f>
        <v/>
      </c>
    </row>
    <row r="107" spans="2:5" ht="14.25" hidden="1">
      <c r="E107" s="152" t="str">
        <f>IF('START - APPLICATION DETAILS'!C49="","",'START - APPLICATION DETAILS'!C49)</f>
        <v/>
      </c>
    </row>
    <row r="108" spans="2:5" ht="14.25" hidden="1">
      <c r="E108" s="152" t="str">
        <f>IF('START - APPLICATION DETAILS'!C50="","",'START - APPLICATION DETAILS'!C50)</f>
        <v/>
      </c>
    </row>
    <row r="109" spans="2:5" ht="14.25" hidden="1">
      <c r="E109" s="152" t="str">
        <f>IF('START - APPLICATION DETAILS'!C51="","",'START - APPLICATION DETAILS'!C51)</f>
        <v/>
      </c>
    </row>
    <row r="110" spans="2:5" ht="14.25" hidden="1">
      <c r="E110" s="152" t="str">
        <f>IF('START - APPLICATION DETAILS'!C52="","",'START - APPLICATION DETAILS'!C52)</f>
        <v/>
      </c>
    </row>
    <row r="111" spans="2:5" ht="14.25" hidden="1">
      <c r="E111" s="152" t="str">
        <f>IF('START - APPLICATION DETAILS'!C53="","",'START - APPLICATION DETAILS'!C53)</f>
        <v/>
      </c>
    </row>
    <row r="112" spans="2:5" ht="14.25" hidden="1">
      <c r="E112" s="152" t="str">
        <f>IF('START - APPLICATION DETAILS'!C54="","",'START - APPLICATION DETAILS'!C54)</f>
        <v/>
      </c>
    </row>
    <row r="113" spans="5:5" ht="14.25" hidden="1">
      <c r="E113" s="152" t="str">
        <f>IF('START - APPLICATION DETAILS'!C55="","",'START - APPLICATION DETAILS'!C55)</f>
        <v/>
      </c>
    </row>
    <row r="114" spans="5:5" ht="14.25" hidden="1">
      <c r="E114" s="152" t="str">
        <f>IF('START - APPLICATION DETAILS'!C56="","",'START - APPLICATION DETAILS'!C56)</f>
        <v/>
      </c>
    </row>
    <row r="115" spans="5:5" ht="14.25" hidden="1">
      <c r="E115" s="152" t="str">
        <f>IF('START - APPLICATION DETAILS'!C57="","",'START - APPLICATION DETAILS'!C57)</f>
        <v/>
      </c>
    </row>
    <row r="116" spans="5:5" ht="14.25" hidden="1">
      <c r="E116" s="152" t="str">
        <f>IF('START - APPLICATION DETAILS'!C58="","",'START - APPLICATION DETAILS'!C58)</f>
        <v/>
      </c>
    </row>
    <row r="117" spans="5:5" ht="14.25" hidden="1">
      <c r="E117" s="152" t="str">
        <f>IF('START - APPLICATION DETAILS'!C59="","",'START - APPLICATION DETAILS'!C59)</f>
        <v/>
      </c>
    </row>
    <row r="118" spans="5:5" ht="14.25" hidden="1">
      <c r="E118" s="152" t="str">
        <f>IF('START - APPLICATION DETAILS'!C60="","",'START - APPLICATION DETAILS'!C60)</f>
        <v/>
      </c>
    </row>
    <row r="119" spans="5:5" ht="14.25" hidden="1"/>
    <row r="120" spans="5:5" ht="14.25" hidden="1"/>
    <row r="121" spans="5:5" ht="14.25" hidden="1"/>
    <row r="122" spans="5:5" ht="14.25" hidden="1"/>
    <row r="123" spans="5:5" ht="14.25" hidden="1"/>
    <row r="124" spans="5:5" ht="14.25" hidden="1"/>
    <row r="125" spans="5:5" ht="14.25" hidden="1"/>
    <row r="126" spans="5:5" ht="14.25" hidden="1"/>
    <row r="127" spans="5:5" ht="14.25" hidden="1"/>
    <row r="128" spans="5:5"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row r="1028" ht="14.25" hidden="1"/>
    <row r="1029" ht="14.25" hidden="1"/>
    <row r="1030" ht="14.25" hidden="1"/>
  </sheetData>
  <sheetProtection algorithmName="SHA-512" hashValue="dEdxXRd80PIBVexXhWAfbSdkfZnFxxff0liCBhzJ/Y6jWH9795poOmO0QBv7ItjWu/06kkiX03XF6/kYazxK2A==" saltValue="ClEYas2AnYqkXOKR/WH8rw==" spinCount="100000" sheet="1" selectLockedCells="1" autoFilter="0"/>
  <autoFilter ref="C11:R11" xr:uid="{00000000-0009-0000-0000-00000A000000}"/>
  <mergeCells count="6">
    <mergeCell ref="C3:R3"/>
    <mergeCell ref="C65:M65"/>
    <mergeCell ref="C66:M74"/>
    <mergeCell ref="C9:R9"/>
    <mergeCell ref="G5:R5"/>
    <mergeCell ref="G7:R7"/>
  </mergeCells>
  <conditionalFormatting sqref="C12:C61">
    <cfRule type="expression" dxfId="6" priority="2">
      <formula>AND(C12="",$Q12&lt;&gt;0)</formula>
    </cfRule>
  </conditionalFormatting>
  <dataValidations xWindow="369" yWindow="636" count="2">
    <dataValidation type="list" allowBlank="1" showInputMessage="1" showErrorMessage="1" sqref="A76:B1048576 I87:I1048576 C76:E76 E119:E1048576 C99:D1048576 F76:H1048576 J76:XFD1048576 I76:I85" xr:uid="{00000000-0002-0000-0A00-000000000000}">
      <formula1>$E$78:$E$98</formula1>
    </dataValidation>
    <dataValidation type="list" allowBlank="1" showInputMessage="1" showErrorMessage="1" sqref="I86 D12:D61" xr:uid="{00000000-0002-0000-0A00-000001000000}">
      <formula1>$E$78:$E$118</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7ED5-89CF-41D2-9DB0-1769FC1D22C9}">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2578125" style="143" customWidth="1"/>
    <col min="2" max="2" width="1.85546875" style="143" customWidth="1"/>
    <col min="3" max="3" width="42.5703125" style="143" customWidth="1"/>
    <col min="4" max="5" width="20.7109375" style="143" hidden="1" customWidth="1"/>
    <col min="6" max="6" width="11.7109375" style="143" hidden="1" customWidth="1"/>
    <col min="7" max="7" width="11.7109375" style="143" customWidth="1"/>
    <col min="8" max="8" width="11.7109375" style="143" hidden="1" customWidth="1"/>
    <col min="9" max="9" width="11.7109375" style="143" customWidth="1"/>
    <col min="10" max="16" width="11.7109375" style="143" hidden="1" customWidth="1"/>
    <col min="17" max="17" width="11.7109375" style="143" customWidth="1"/>
    <col min="18" max="18" width="11.7109375" style="143" hidden="1" customWidth="1"/>
    <col min="19" max="20" width="1.7109375" style="143" customWidth="1"/>
    <col min="21" max="26" width="8" style="143" hidden="1" customWidth="1"/>
    <col min="27" max="32" width="7" style="143" hidden="1" customWidth="1"/>
    <col min="33" max="16384" width="12.5703125" style="143" hidden="1"/>
  </cols>
  <sheetData>
    <row r="1" spans="2:19" ht="7.5" customHeight="1">
      <c r="E1" s="201"/>
      <c r="F1" s="201"/>
    </row>
    <row r="2" spans="2:19" ht="7.5" customHeight="1" thickBot="1">
      <c r="B2" s="144"/>
      <c r="C2" s="144"/>
      <c r="D2" s="144"/>
      <c r="E2" s="202"/>
      <c r="F2" s="202"/>
      <c r="G2" s="144"/>
      <c r="H2" s="144"/>
      <c r="I2" s="144"/>
      <c r="J2" s="144"/>
      <c r="K2" s="144"/>
      <c r="L2" s="144"/>
      <c r="M2" s="144"/>
      <c r="N2" s="144"/>
      <c r="O2" s="144"/>
      <c r="P2" s="144"/>
      <c r="Q2" s="144"/>
      <c r="R2" s="144"/>
      <c r="S2" s="196"/>
    </row>
    <row r="3" spans="2:19" ht="16.5" thickBot="1">
      <c r="B3" s="144"/>
      <c r="C3" s="253" t="s">
        <v>137</v>
      </c>
      <c r="D3" s="275"/>
      <c r="E3" s="275"/>
      <c r="F3" s="275"/>
      <c r="G3" s="275"/>
      <c r="H3" s="275"/>
      <c r="I3" s="275"/>
      <c r="J3" s="275"/>
      <c r="K3" s="275"/>
      <c r="L3" s="275"/>
      <c r="M3" s="275"/>
      <c r="N3" s="275"/>
      <c r="O3" s="275"/>
      <c r="P3" s="275"/>
      <c r="Q3" s="275"/>
      <c r="R3" s="276"/>
      <c r="S3" s="200"/>
    </row>
    <row r="4" spans="2:19" ht="7.5" customHeight="1" thickBot="1">
      <c r="B4" s="144"/>
      <c r="C4" s="144"/>
      <c r="D4" s="144"/>
      <c r="E4" s="202"/>
      <c r="F4" s="202"/>
      <c r="G4" s="144"/>
      <c r="H4" s="144"/>
      <c r="I4" s="144"/>
      <c r="J4" s="144"/>
      <c r="K4" s="144"/>
      <c r="L4" s="144"/>
      <c r="M4" s="144"/>
      <c r="N4" s="144"/>
      <c r="O4" s="144"/>
      <c r="P4" s="144"/>
      <c r="Q4" s="144"/>
      <c r="R4" s="144"/>
      <c r="S4" s="196"/>
    </row>
    <row r="5" spans="2:19" s="24" customFormat="1" ht="13.5" thickBot="1">
      <c r="B5" s="25"/>
      <c r="C5" s="92" t="s">
        <v>10</v>
      </c>
      <c r="E5" s="105"/>
      <c r="F5" s="105"/>
      <c r="G5" s="277" t="str">
        <f>IF('START - APPLICATION DETAILS'!D13="","",'START - APPLICATION DETAILS'!D13)</f>
        <v/>
      </c>
      <c r="H5" s="278"/>
      <c r="I5" s="278"/>
      <c r="J5" s="278"/>
      <c r="K5" s="278"/>
      <c r="L5" s="278"/>
      <c r="M5" s="278"/>
      <c r="N5" s="278"/>
      <c r="O5" s="278"/>
      <c r="P5" s="278"/>
      <c r="Q5" s="278"/>
      <c r="R5" s="279"/>
      <c r="S5" s="248"/>
    </row>
    <row r="6" spans="2:19" s="24" customFormat="1" ht="7.5" customHeight="1" thickBot="1">
      <c r="B6" s="25"/>
      <c r="C6" s="25"/>
      <c r="E6" s="26"/>
      <c r="F6" s="26"/>
      <c r="G6" s="25"/>
      <c r="H6" s="25"/>
      <c r="I6" s="25"/>
      <c r="J6" s="25"/>
      <c r="K6" s="25"/>
      <c r="L6" s="25"/>
      <c r="M6" s="25"/>
      <c r="N6" s="25"/>
      <c r="O6" s="25"/>
      <c r="P6" s="25"/>
      <c r="Q6" s="25"/>
      <c r="R6" s="25"/>
      <c r="S6" s="246"/>
    </row>
    <row r="7" spans="2:19" s="24" customFormat="1" ht="13.5" thickBot="1">
      <c r="B7" s="25"/>
      <c r="C7" s="92" t="s">
        <v>11</v>
      </c>
      <c r="E7" s="105"/>
      <c r="F7" s="105"/>
      <c r="G7" s="277" t="str">
        <f>IF('START - APPLICATION DETAILS'!D14="","",'START - APPLICATION DETAILS'!D14)</f>
        <v/>
      </c>
      <c r="H7" s="278"/>
      <c r="I7" s="278"/>
      <c r="J7" s="278"/>
      <c r="K7" s="278"/>
      <c r="L7" s="278"/>
      <c r="M7" s="278"/>
      <c r="N7" s="278"/>
      <c r="O7" s="278"/>
      <c r="P7" s="278"/>
      <c r="Q7" s="278"/>
      <c r="R7" s="279"/>
      <c r="S7" s="248"/>
    </row>
    <row r="8" spans="2:19" ht="7.5" customHeight="1" thickBot="1">
      <c r="B8" s="144"/>
      <c r="C8" s="144"/>
      <c r="D8" s="144"/>
      <c r="E8" s="202"/>
      <c r="F8" s="202"/>
      <c r="G8" s="144"/>
      <c r="H8" s="144"/>
      <c r="I8" s="144"/>
      <c r="J8" s="144"/>
      <c r="K8" s="144"/>
      <c r="L8" s="144"/>
      <c r="M8" s="144"/>
      <c r="N8" s="144"/>
      <c r="O8" s="144"/>
      <c r="P8" s="144"/>
      <c r="Q8" s="144"/>
      <c r="R8" s="144"/>
      <c r="S8" s="196"/>
    </row>
    <row r="9" spans="2:19" ht="72.75" hidden="1" customHeight="1">
      <c r="B9" s="144"/>
      <c r="C9" s="283" t="s">
        <v>112</v>
      </c>
      <c r="D9" s="284"/>
      <c r="E9" s="284"/>
      <c r="F9" s="284"/>
      <c r="G9" s="284"/>
      <c r="H9" s="284"/>
      <c r="I9" s="284"/>
      <c r="J9" s="284"/>
      <c r="K9" s="284"/>
      <c r="L9" s="284"/>
      <c r="M9" s="284"/>
      <c r="N9" s="284"/>
      <c r="O9" s="284"/>
      <c r="P9" s="284"/>
      <c r="Q9" s="284"/>
      <c r="R9" s="284"/>
      <c r="S9" s="196"/>
    </row>
    <row r="10" spans="2:19" ht="7.5" hidden="1" customHeight="1" thickBot="1">
      <c r="B10" s="144"/>
      <c r="C10" s="144"/>
      <c r="D10" s="144"/>
      <c r="E10" s="202"/>
      <c r="F10" s="202"/>
      <c r="G10" s="144"/>
      <c r="H10" s="144"/>
      <c r="I10" s="144"/>
      <c r="J10" s="144"/>
      <c r="K10" s="144"/>
      <c r="L10" s="144"/>
      <c r="M10" s="144"/>
      <c r="N10" s="144"/>
      <c r="O10" s="144"/>
      <c r="P10" s="144"/>
      <c r="Q10" s="144"/>
      <c r="R10" s="144"/>
      <c r="S10" s="196"/>
    </row>
    <row r="11" spans="2:19" ht="39" thickBot="1">
      <c r="B11" s="144"/>
      <c r="C11" s="22" t="s">
        <v>113</v>
      </c>
      <c r="D11" s="16" t="s">
        <v>61</v>
      </c>
      <c r="E11" s="150" t="s">
        <v>62</v>
      </c>
      <c r="F11" s="60" t="s">
        <v>79</v>
      </c>
      <c r="G11" s="60" t="s">
        <v>114</v>
      </c>
      <c r="H11" s="62" t="s">
        <v>115</v>
      </c>
      <c r="I11" s="60" t="s">
        <v>116</v>
      </c>
      <c r="J11" s="62" t="s">
        <v>117</v>
      </c>
      <c r="K11" s="60" t="s">
        <v>16</v>
      </c>
      <c r="L11" s="62" t="s">
        <v>118</v>
      </c>
      <c r="M11" s="60" t="s">
        <v>17</v>
      </c>
      <c r="N11" s="62" t="s">
        <v>119</v>
      </c>
      <c r="O11" s="60" t="s">
        <v>18</v>
      </c>
      <c r="P11" s="63" t="s">
        <v>120</v>
      </c>
      <c r="Q11" s="55" t="s">
        <v>121</v>
      </c>
      <c r="R11" s="65" t="s">
        <v>122</v>
      </c>
      <c r="S11" s="196"/>
    </row>
    <row r="12" spans="2:19" ht="15">
      <c r="B12" s="144"/>
      <c r="C12" s="28"/>
      <c r="D12" s="29" t="s">
        <v>34</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51">
        <f>H12+J12+L12+N12+P12</f>
        <v>0</v>
      </c>
      <c r="S12" s="196"/>
    </row>
    <row r="13" spans="2:19" ht="15">
      <c r="B13" s="144"/>
      <c r="C13" s="28"/>
      <c r="D13" s="29" t="s">
        <v>34</v>
      </c>
      <c r="E13" s="8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R60" si="5">G13+I13+K13+M13+O13</f>
        <v>0</v>
      </c>
      <c r="R13" s="151">
        <f t="shared" si="5"/>
        <v>0</v>
      </c>
      <c r="S13" s="196"/>
    </row>
    <row r="14" spans="2:19" ht="15">
      <c r="B14" s="144"/>
      <c r="C14" s="28"/>
      <c r="D14" s="29" t="s">
        <v>34</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51">
        <f t="shared" si="5"/>
        <v>0</v>
      </c>
      <c r="S14" s="196"/>
    </row>
    <row r="15" spans="2:19" ht="15">
      <c r="B15" s="144"/>
      <c r="C15" s="28"/>
      <c r="D15" s="29" t="s">
        <v>34</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51">
        <f t="shared" si="5"/>
        <v>0</v>
      </c>
      <c r="S15" s="196"/>
    </row>
    <row r="16" spans="2:19" ht="15">
      <c r="B16" s="144"/>
      <c r="C16" s="28"/>
      <c r="D16" s="29" t="s">
        <v>34</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51">
        <f t="shared" si="5"/>
        <v>0</v>
      </c>
      <c r="S16" s="196"/>
    </row>
    <row r="17" spans="2:19" ht="15">
      <c r="B17" s="144"/>
      <c r="C17" s="28"/>
      <c r="D17" s="29" t="s">
        <v>34</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51">
        <f t="shared" si="5"/>
        <v>0</v>
      </c>
      <c r="S17" s="196"/>
    </row>
    <row r="18" spans="2:19" ht="15">
      <c r="B18" s="144"/>
      <c r="C18" s="28"/>
      <c r="D18" s="29" t="s">
        <v>34</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51">
        <f t="shared" si="5"/>
        <v>0</v>
      </c>
      <c r="S18" s="196"/>
    </row>
    <row r="19" spans="2:19" ht="15">
      <c r="B19" s="144"/>
      <c r="C19" s="28"/>
      <c r="D19" s="29" t="s">
        <v>34</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51">
        <f t="shared" si="5"/>
        <v>0</v>
      </c>
      <c r="S19" s="196"/>
    </row>
    <row r="20" spans="2:19" ht="15">
      <c r="B20" s="144"/>
      <c r="C20" s="28"/>
      <c r="D20" s="29" t="s">
        <v>34</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51">
        <f t="shared" si="5"/>
        <v>0</v>
      </c>
      <c r="S20" s="196"/>
    </row>
    <row r="21" spans="2:19" ht="15">
      <c r="B21" s="144"/>
      <c r="C21" s="28"/>
      <c r="D21" s="29" t="s">
        <v>34</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51">
        <f t="shared" si="5"/>
        <v>0</v>
      </c>
      <c r="S21" s="196"/>
    </row>
    <row r="22" spans="2:19" ht="15">
      <c r="B22" s="144"/>
      <c r="C22" s="28"/>
      <c r="D22" s="29" t="s">
        <v>34</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51">
        <f t="shared" si="5"/>
        <v>0</v>
      </c>
      <c r="S22" s="196"/>
    </row>
    <row r="23" spans="2:19" ht="15">
      <c r="B23" s="144"/>
      <c r="C23" s="28"/>
      <c r="D23" s="29" t="s">
        <v>34</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51">
        <f t="shared" si="5"/>
        <v>0</v>
      </c>
      <c r="S23" s="196"/>
    </row>
    <row r="24" spans="2:19" ht="15">
      <c r="B24" s="144"/>
      <c r="C24" s="28"/>
      <c r="D24" s="29" t="s">
        <v>34</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51">
        <f t="shared" si="5"/>
        <v>0</v>
      </c>
      <c r="S24" s="196"/>
    </row>
    <row r="25" spans="2:19" ht="15">
      <c r="B25" s="144"/>
      <c r="C25" s="28"/>
      <c r="D25" s="29" t="s">
        <v>34</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51">
        <f t="shared" si="5"/>
        <v>0</v>
      </c>
      <c r="S25" s="196"/>
    </row>
    <row r="26" spans="2:19" ht="15">
      <c r="B26" s="144"/>
      <c r="C26" s="28"/>
      <c r="D26" s="29" t="s">
        <v>34</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51">
        <f t="shared" si="5"/>
        <v>0</v>
      </c>
      <c r="S26" s="196"/>
    </row>
    <row r="27" spans="2:19" ht="15">
      <c r="B27" s="144"/>
      <c r="C27" s="28"/>
      <c r="D27" s="29" t="s">
        <v>34</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51">
        <f t="shared" si="5"/>
        <v>0</v>
      </c>
      <c r="S27" s="196"/>
    </row>
    <row r="28" spans="2:19" ht="15">
      <c r="B28" s="144"/>
      <c r="C28" s="28"/>
      <c r="D28" s="29" t="s">
        <v>34</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51">
        <f t="shared" si="5"/>
        <v>0</v>
      </c>
      <c r="S28" s="196"/>
    </row>
    <row r="29" spans="2:19" ht="15">
      <c r="B29" s="144"/>
      <c r="C29" s="28"/>
      <c r="D29" s="29" t="s">
        <v>34</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51">
        <f t="shared" si="5"/>
        <v>0</v>
      </c>
      <c r="S29" s="196"/>
    </row>
    <row r="30" spans="2:19" ht="15">
      <c r="B30" s="144"/>
      <c r="C30" s="28"/>
      <c r="D30" s="29" t="s">
        <v>34</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51">
        <f t="shared" si="5"/>
        <v>0</v>
      </c>
      <c r="S30" s="196"/>
    </row>
    <row r="31" spans="2:19" ht="15">
      <c r="B31" s="144"/>
      <c r="C31" s="28"/>
      <c r="D31" s="29" t="s">
        <v>34</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51">
        <f t="shared" si="5"/>
        <v>0</v>
      </c>
      <c r="S31" s="196"/>
    </row>
    <row r="32" spans="2:19" ht="15">
      <c r="B32" s="144"/>
      <c r="C32" s="28"/>
      <c r="D32" s="29" t="s">
        <v>34</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51">
        <f t="shared" si="5"/>
        <v>0</v>
      </c>
      <c r="S32" s="196"/>
    </row>
    <row r="33" spans="2:19" ht="15">
      <c r="B33" s="144"/>
      <c r="C33" s="28"/>
      <c r="D33" s="29" t="s">
        <v>34</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51">
        <f t="shared" si="5"/>
        <v>0</v>
      </c>
      <c r="S33" s="196"/>
    </row>
    <row r="34" spans="2:19" ht="15">
      <c r="B34" s="144"/>
      <c r="C34" s="28"/>
      <c r="D34" s="29" t="s">
        <v>34</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51">
        <f t="shared" si="5"/>
        <v>0</v>
      </c>
      <c r="S34" s="196"/>
    </row>
    <row r="35" spans="2:19" ht="15">
      <c r="B35" s="144"/>
      <c r="C35" s="28"/>
      <c r="D35" s="29" t="s">
        <v>34</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51">
        <f t="shared" si="5"/>
        <v>0</v>
      </c>
      <c r="S35" s="196"/>
    </row>
    <row r="36" spans="2:19" ht="15">
      <c r="B36" s="144"/>
      <c r="C36" s="28"/>
      <c r="D36" s="29" t="s">
        <v>34</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51">
        <f t="shared" si="5"/>
        <v>0</v>
      </c>
      <c r="S36" s="196"/>
    </row>
    <row r="37" spans="2:19" ht="15">
      <c r="B37" s="144"/>
      <c r="C37" s="28"/>
      <c r="D37" s="29" t="s">
        <v>34</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51">
        <f t="shared" si="5"/>
        <v>0</v>
      </c>
      <c r="S37" s="196"/>
    </row>
    <row r="38" spans="2:19" ht="15">
      <c r="B38" s="144"/>
      <c r="C38" s="28"/>
      <c r="D38" s="29" t="s">
        <v>34</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51">
        <f t="shared" si="5"/>
        <v>0</v>
      </c>
      <c r="S38" s="196"/>
    </row>
    <row r="39" spans="2:19" ht="15">
      <c r="B39" s="144"/>
      <c r="C39" s="28"/>
      <c r="D39" s="29" t="s">
        <v>34</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51">
        <f t="shared" si="5"/>
        <v>0</v>
      </c>
      <c r="S39" s="196"/>
    </row>
    <row r="40" spans="2:19" ht="15">
      <c r="B40" s="144"/>
      <c r="C40" s="28"/>
      <c r="D40" s="29" t="s">
        <v>34</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51">
        <f t="shared" si="5"/>
        <v>0</v>
      </c>
      <c r="S40" s="196"/>
    </row>
    <row r="41" spans="2:19" ht="15">
      <c r="B41" s="144"/>
      <c r="C41" s="28"/>
      <c r="D41" s="29" t="s">
        <v>34</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51">
        <f t="shared" si="5"/>
        <v>0</v>
      </c>
      <c r="S41" s="196"/>
    </row>
    <row r="42" spans="2:19" ht="15">
      <c r="B42" s="144"/>
      <c r="C42" s="28"/>
      <c r="D42" s="29" t="s">
        <v>34</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51">
        <f t="shared" si="5"/>
        <v>0</v>
      </c>
      <c r="S42" s="196"/>
    </row>
    <row r="43" spans="2:19" ht="15">
      <c r="B43" s="144"/>
      <c r="C43" s="28"/>
      <c r="D43" s="29" t="s">
        <v>34</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51">
        <f t="shared" si="5"/>
        <v>0</v>
      </c>
      <c r="S43" s="196"/>
    </row>
    <row r="44" spans="2:19" ht="15">
      <c r="B44" s="144"/>
      <c r="C44" s="28"/>
      <c r="D44" s="29" t="s">
        <v>34</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51">
        <f t="shared" si="5"/>
        <v>0</v>
      </c>
      <c r="S44" s="196"/>
    </row>
    <row r="45" spans="2:19" ht="15">
      <c r="B45" s="144"/>
      <c r="C45" s="28"/>
      <c r="D45" s="29" t="s">
        <v>34</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51">
        <f t="shared" si="5"/>
        <v>0</v>
      </c>
      <c r="S45" s="196"/>
    </row>
    <row r="46" spans="2:19" ht="15">
      <c r="B46" s="144"/>
      <c r="C46" s="28"/>
      <c r="D46" s="29" t="s">
        <v>34</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51">
        <f t="shared" si="5"/>
        <v>0</v>
      </c>
      <c r="S46" s="196"/>
    </row>
    <row r="47" spans="2:19" ht="15">
      <c r="B47" s="144"/>
      <c r="C47" s="28"/>
      <c r="D47" s="29" t="s">
        <v>34</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51">
        <f t="shared" si="5"/>
        <v>0</v>
      </c>
      <c r="S47" s="196"/>
    </row>
    <row r="48" spans="2:19" ht="15">
      <c r="B48" s="144"/>
      <c r="C48" s="28"/>
      <c r="D48" s="29" t="s">
        <v>34</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51">
        <f t="shared" si="5"/>
        <v>0</v>
      </c>
      <c r="S48" s="196"/>
    </row>
    <row r="49" spans="2:19" ht="15">
      <c r="B49" s="144"/>
      <c r="C49" s="28"/>
      <c r="D49" s="29" t="s">
        <v>34</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51">
        <f t="shared" si="5"/>
        <v>0</v>
      </c>
      <c r="S49" s="196"/>
    </row>
    <row r="50" spans="2:19" ht="15">
      <c r="B50" s="144"/>
      <c r="C50" s="28"/>
      <c r="D50" s="29" t="s">
        <v>34</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51">
        <f t="shared" si="5"/>
        <v>0</v>
      </c>
      <c r="S50" s="196"/>
    </row>
    <row r="51" spans="2:19" ht="15">
      <c r="B51" s="144"/>
      <c r="C51" s="28"/>
      <c r="D51" s="29" t="s">
        <v>34</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51">
        <f t="shared" si="5"/>
        <v>0</v>
      </c>
      <c r="S51" s="196"/>
    </row>
    <row r="52" spans="2:19" ht="15">
      <c r="B52" s="144"/>
      <c r="C52" s="28"/>
      <c r="D52" s="29" t="s">
        <v>34</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51">
        <f t="shared" si="5"/>
        <v>0</v>
      </c>
      <c r="S52" s="196"/>
    </row>
    <row r="53" spans="2:19" ht="15">
      <c r="B53" s="144"/>
      <c r="C53" s="28"/>
      <c r="D53" s="29" t="s">
        <v>34</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51">
        <f t="shared" si="5"/>
        <v>0</v>
      </c>
      <c r="S53" s="196"/>
    </row>
    <row r="54" spans="2:19" ht="15">
      <c r="B54" s="144"/>
      <c r="C54" s="28"/>
      <c r="D54" s="29" t="s">
        <v>34</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51">
        <f t="shared" si="5"/>
        <v>0</v>
      </c>
      <c r="S54" s="196"/>
    </row>
    <row r="55" spans="2:19" ht="15">
      <c r="B55" s="144"/>
      <c r="C55" s="28"/>
      <c r="D55" s="29" t="s">
        <v>34</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51">
        <f t="shared" si="5"/>
        <v>0</v>
      </c>
      <c r="S55" s="196"/>
    </row>
    <row r="56" spans="2:19" ht="15">
      <c r="B56" s="144"/>
      <c r="C56" s="28"/>
      <c r="D56" s="29" t="s">
        <v>34</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51">
        <f t="shared" si="5"/>
        <v>0</v>
      </c>
      <c r="S56" s="196"/>
    </row>
    <row r="57" spans="2:19" ht="15">
      <c r="B57" s="144"/>
      <c r="C57" s="28"/>
      <c r="D57" s="29" t="s">
        <v>34</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51">
        <f t="shared" si="5"/>
        <v>0</v>
      </c>
      <c r="S57" s="196"/>
    </row>
    <row r="58" spans="2:19" ht="15">
      <c r="B58" s="144"/>
      <c r="C58" s="28"/>
      <c r="D58" s="29" t="s">
        <v>34</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51">
        <f t="shared" si="5"/>
        <v>0</v>
      </c>
      <c r="S58" s="196"/>
    </row>
    <row r="59" spans="2:19" ht="15">
      <c r="B59" s="144"/>
      <c r="C59" s="28"/>
      <c r="D59" s="29" t="s">
        <v>34</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51">
        <f t="shared" si="5"/>
        <v>0</v>
      </c>
      <c r="S59" s="196"/>
    </row>
    <row r="60" spans="2:19" ht="15">
      <c r="B60" s="144"/>
      <c r="C60" s="28"/>
      <c r="D60" s="29" t="s">
        <v>34</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51">
        <f t="shared" si="5"/>
        <v>0</v>
      </c>
      <c r="S60" s="196"/>
    </row>
    <row r="61" spans="2:19" ht="15.75" customHeight="1" thickBot="1">
      <c r="B61" s="144"/>
      <c r="C61" s="28"/>
      <c r="D61" s="29" t="s">
        <v>34</v>
      </c>
      <c r="E61" s="87" t="str">
        <f>IFERROR(VLOOKUP($D61,'START - APPLICATION DETAILS'!$C$21:$D$60,2,0),"")</f>
        <v/>
      </c>
      <c r="F61" s="73">
        <v>1</v>
      </c>
      <c r="G61" s="66"/>
      <c r="H61" s="67">
        <f t="shared" si="0"/>
        <v>0</v>
      </c>
      <c r="I61" s="66"/>
      <c r="J61" s="67">
        <f t="shared" si="1"/>
        <v>0</v>
      </c>
      <c r="K61" s="66"/>
      <c r="L61" s="67">
        <f t="shared" si="2"/>
        <v>0</v>
      </c>
      <c r="M61" s="66"/>
      <c r="N61" s="67">
        <f t="shared" si="3"/>
        <v>0</v>
      </c>
      <c r="O61" s="66"/>
      <c r="P61" s="68">
        <f t="shared" si="4"/>
        <v>0</v>
      </c>
      <c r="Q61" s="53">
        <f t="shared" ref="Q61:R61" si="6">G61+I61+K61+M61+O61</f>
        <v>0</v>
      </c>
      <c r="R61" s="203">
        <f t="shared" si="6"/>
        <v>0</v>
      </c>
      <c r="S61" s="196"/>
    </row>
    <row r="62" spans="2:19" ht="15.75" customHeight="1" thickBot="1">
      <c r="B62" s="144"/>
      <c r="C62" s="18"/>
      <c r="D62" s="19"/>
      <c r="E62" s="23"/>
      <c r="F62" s="42"/>
      <c r="G62" s="70">
        <f t="shared" ref="G62:R62" si="7">SUM(G12:G61)</f>
        <v>0</v>
      </c>
      <c r="H62" s="70">
        <f t="shared" si="7"/>
        <v>0</v>
      </c>
      <c r="I62" s="70">
        <f t="shared" si="7"/>
        <v>0</v>
      </c>
      <c r="J62" s="70">
        <f>SUM(J12:J61)</f>
        <v>0</v>
      </c>
      <c r="K62" s="70">
        <f t="shared" si="7"/>
        <v>0</v>
      </c>
      <c r="L62" s="70">
        <f t="shared" si="7"/>
        <v>0</v>
      </c>
      <c r="M62" s="70">
        <f t="shared" si="7"/>
        <v>0</v>
      </c>
      <c r="N62" s="70">
        <f t="shared" si="7"/>
        <v>0</v>
      </c>
      <c r="O62" s="70">
        <f t="shared" si="7"/>
        <v>0</v>
      </c>
      <c r="P62" s="71">
        <f t="shared" si="7"/>
        <v>0</v>
      </c>
      <c r="Q62" s="54">
        <f t="shared" si="7"/>
        <v>0</v>
      </c>
      <c r="R62" s="72">
        <f t="shared" si="7"/>
        <v>0</v>
      </c>
      <c r="S62" s="196"/>
    </row>
    <row r="63" spans="2:19" ht="7.5" customHeight="1">
      <c r="B63" s="144"/>
      <c r="C63" s="144"/>
      <c r="D63" s="144"/>
      <c r="E63" s="202"/>
      <c r="F63" s="202"/>
      <c r="G63" s="144"/>
      <c r="H63" s="144"/>
      <c r="I63" s="144"/>
      <c r="J63" s="144"/>
      <c r="K63" s="144"/>
      <c r="L63" s="144"/>
      <c r="M63" s="144"/>
      <c r="N63" s="144"/>
      <c r="O63" s="144"/>
      <c r="P63" s="144"/>
      <c r="Q63" s="144"/>
      <c r="R63" s="144"/>
      <c r="S63" s="196"/>
    </row>
    <row r="64" spans="2:19" ht="7.5" customHeight="1" thickBot="1">
      <c r="B64" s="144"/>
      <c r="C64" s="144"/>
      <c r="D64" s="144"/>
      <c r="E64" s="202"/>
      <c r="F64" s="202"/>
      <c r="G64" s="144"/>
      <c r="H64" s="144"/>
      <c r="I64" s="144"/>
      <c r="J64" s="144"/>
      <c r="K64" s="144"/>
      <c r="L64" s="144"/>
      <c r="M64" s="144"/>
      <c r="N64" s="144"/>
      <c r="O64" s="144"/>
      <c r="P64" s="144"/>
      <c r="Q64" s="144"/>
      <c r="R64" s="144"/>
      <c r="S64" s="196"/>
    </row>
    <row r="65" spans="2:19" ht="15.75" customHeight="1" thickBot="1">
      <c r="B65" s="144"/>
      <c r="C65" s="85" t="s">
        <v>123</v>
      </c>
      <c r="D65" s="194"/>
      <c r="E65" s="204"/>
      <c r="F65" s="204"/>
      <c r="G65" s="194"/>
      <c r="H65" s="194"/>
      <c r="I65" s="194"/>
      <c r="J65" s="194"/>
      <c r="K65" s="194"/>
      <c r="L65" s="194"/>
      <c r="M65" s="194"/>
      <c r="N65" s="194"/>
      <c r="O65" s="194"/>
      <c r="P65" s="194"/>
      <c r="Q65" s="195"/>
      <c r="R65" s="144"/>
      <c r="S65" s="196"/>
    </row>
    <row r="66" spans="2:19" ht="99.75" customHeight="1" thickBot="1">
      <c r="B66" s="144"/>
      <c r="C66" s="280" t="s">
        <v>124</v>
      </c>
      <c r="D66" s="281"/>
      <c r="E66" s="281"/>
      <c r="F66" s="281"/>
      <c r="G66" s="281"/>
      <c r="H66" s="281"/>
      <c r="I66" s="281"/>
      <c r="J66" s="281"/>
      <c r="K66" s="281"/>
      <c r="L66" s="281"/>
      <c r="M66" s="281"/>
      <c r="N66" s="281"/>
      <c r="O66" s="281"/>
      <c r="P66" s="281"/>
      <c r="Q66" s="282"/>
      <c r="R66" s="144"/>
      <c r="S66" s="196"/>
    </row>
    <row r="67" spans="2:19" ht="7.5" customHeight="1">
      <c r="B67" s="144"/>
      <c r="C67" s="144"/>
      <c r="D67" s="144"/>
      <c r="E67" s="202"/>
      <c r="F67" s="202"/>
      <c r="G67" s="144"/>
      <c r="H67" s="144"/>
      <c r="I67" s="144"/>
      <c r="J67" s="144"/>
      <c r="K67" s="144"/>
      <c r="L67" s="144"/>
      <c r="M67" s="144"/>
      <c r="N67" s="144"/>
      <c r="O67" s="144"/>
      <c r="P67" s="144"/>
      <c r="Q67" s="144"/>
      <c r="R67" s="144"/>
      <c r="S67" s="196"/>
    </row>
    <row r="68" spans="2:19" ht="7.5" customHeight="1">
      <c r="E68" s="201"/>
      <c r="F68" s="201"/>
    </row>
    <row r="69" spans="2:19" ht="15" hidden="1">
      <c r="C69" s="20" t="s">
        <v>125</v>
      </c>
      <c r="D69" s="21" t="s">
        <v>61</v>
      </c>
      <c r="E69" s="201"/>
      <c r="F69" s="201"/>
    </row>
    <row r="70" spans="2:19" ht="15" hidden="1">
      <c r="C70" s="152" t="s">
        <v>34</v>
      </c>
      <c r="D70" s="152" t="s">
        <v>34</v>
      </c>
      <c r="E70" s="201"/>
      <c r="F70" s="201"/>
    </row>
    <row r="71" spans="2:19" ht="15" hidden="1">
      <c r="B71" s="143">
        <v>1</v>
      </c>
      <c r="C71" s="152" t="s">
        <v>126</v>
      </c>
      <c r="D71" s="152" t="str">
        <f>IF('START - APPLICATION DETAILS'!C21="","",'START - APPLICATION DETAILS'!C21)</f>
        <v/>
      </c>
      <c r="E71" s="201"/>
      <c r="F71" s="201"/>
    </row>
    <row r="72" spans="2:19" ht="15" hidden="1">
      <c r="B72" s="143">
        <v>2</v>
      </c>
      <c r="C72" s="152" t="s">
        <v>127</v>
      </c>
      <c r="D72" s="152" t="str">
        <f>IF('START - APPLICATION DETAILS'!C22="","",'START - APPLICATION DETAILS'!C22)</f>
        <v/>
      </c>
      <c r="E72" s="201"/>
      <c r="F72" s="201"/>
    </row>
    <row r="73" spans="2:19" ht="15" hidden="1">
      <c r="B73" s="143">
        <v>3</v>
      </c>
      <c r="C73" s="152" t="s">
        <v>128</v>
      </c>
      <c r="D73" s="152" t="str">
        <f>IF('START - APPLICATION DETAILS'!C23="","",'START - APPLICATION DETAILS'!C23)</f>
        <v/>
      </c>
      <c r="E73" s="201"/>
      <c r="F73" s="201"/>
    </row>
    <row r="74" spans="2:19" ht="15" hidden="1">
      <c r="B74" s="143">
        <v>4</v>
      </c>
      <c r="C74" s="152" t="s">
        <v>129</v>
      </c>
      <c r="D74" s="152" t="str">
        <f>IF('START - APPLICATION DETAILS'!C24="","",'START - APPLICATION DETAILS'!C24)</f>
        <v/>
      </c>
      <c r="E74" s="201"/>
      <c r="F74" s="201"/>
    </row>
    <row r="75" spans="2:19" ht="15" hidden="1">
      <c r="B75" s="143">
        <v>5</v>
      </c>
      <c r="D75" s="152" t="str">
        <f>IF('START - APPLICATION DETAILS'!C25="","",'START - APPLICATION DETAILS'!C25)</f>
        <v/>
      </c>
      <c r="E75" s="201"/>
      <c r="F75" s="201"/>
    </row>
    <row r="76" spans="2:19" ht="15" hidden="1">
      <c r="B76" s="143">
        <v>6</v>
      </c>
      <c r="D76" s="152" t="str">
        <f>IF('START - APPLICATION DETAILS'!C26="","",'START - APPLICATION DETAILS'!C26)</f>
        <v/>
      </c>
      <c r="E76" s="201"/>
      <c r="F76" s="201"/>
    </row>
    <row r="77" spans="2:19" ht="15" hidden="1">
      <c r="B77" s="143">
        <v>7</v>
      </c>
      <c r="D77" s="152" t="str">
        <f>IF('START - APPLICATION DETAILS'!C27="","",'START - APPLICATION DETAILS'!C27)</f>
        <v/>
      </c>
      <c r="E77" s="201"/>
      <c r="F77" s="201"/>
    </row>
    <row r="78" spans="2:19" ht="15" hidden="1">
      <c r="B78" s="143">
        <v>8</v>
      </c>
      <c r="D78" s="152" t="str">
        <f>IF('START - APPLICATION DETAILS'!C28="","",'START - APPLICATION DETAILS'!C28)</f>
        <v/>
      </c>
      <c r="E78" s="201"/>
      <c r="F78" s="201"/>
    </row>
    <row r="79" spans="2:19" ht="15" hidden="1">
      <c r="B79" s="143">
        <v>9</v>
      </c>
      <c r="D79" s="152" t="str">
        <f>IF('START - APPLICATION DETAILS'!C29="","",'START - APPLICATION DETAILS'!C29)</f>
        <v/>
      </c>
      <c r="E79" s="201"/>
      <c r="F79" s="201"/>
    </row>
    <row r="80" spans="2:19" ht="15" hidden="1">
      <c r="B80" s="143">
        <v>10</v>
      </c>
      <c r="D80" s="152" t="str">
        <f>IF('START - APPLICATION DETAILS'!C30="","",'START - APPLICATION DETAILS'!C30)</f>
        <v/>
      </c>
      <c r="E80" s="201"/>
      <c r="F80" s="201"/>
    </row>
    <row r="81" spans="2:6" ht="15" hidden="1">
      <c r="B81" s="143">
        <v>11</v>
      </c>
      <c r="D81" s="152" t="str">
        <f>IF('START - APPLICATION DETAILS'!C31="","",'START - APPLICATION DETAILS'!C31)</f>
        <v/>
      </c>
      <c r="E81" s="201"/>
      <c r="F81" s="201"/>
    </row>
    <row r="82" spans="2:6" ht="15" hidden="1">
      <c r="B82" s="143">
        <v>12</v>
      </c>
      <c r="D82" s="152" t="str">
        <f>IF('START - APPLICATION DETAILS'!C32="","",'START - APPLICATION DETAILS'!C32)</f>
        <v/>
      </c>
      <c r="E82" s="201"/>
      <c r="F82" s="201"/>
    </row>
    <row r="83" spans="2:6" ht="15" hidden="1">
      <c r="B83" s="143">
        <v>13</v>
      </c>
      <c r="D83" s="152" t="str">
        <f>IF('START - APPLICATION DETAILS'!C33="","",'START - APPLICATION DETAILS'!C33)</f>
        <v/>
      </c>
      <c r="E83" s="201"/>
      <c r="F83" s="201"/>
    </row>
    <row r="84" spans="2:6" ht="15" hidden="1">
      <c r="B84" s="143">
        <v>14</v>
      </c>
      <c r="D84" s="152" t="str">
        <f>IF('START - APPLICATION DETAILS'!C34="","",'START - APPLICATION DETAILS'!C34)</f>
        <v/>
      </c>
      <c r="E84" s="201"/>
      <c r="F84" s="201"/>
    </row>
    <row r="85" spans="2:6" ht="15" hidden="1">
      <c r="B85" s="143">
        <v>15</v>
      </c>
      <c r="D85" s="152" t="str">
        <f>IF('START - APPLICATION DETAILS'!C35="","",'START - APPLICATION DETAILS'!C35)</f>
        <v/>
      </c>
      <c r="E85" s="201"/>
      <c r="F85" s="201"/>
    </row>
    <row r="86" spans="2:6" ht="15" hidden="1">
      <c r="B86" s="143">
        <v>16</v>
      </c>
      <c r="D86" s="152" t="str">
        <f>IF('START - APPLICATION DETAILS'!C36="","",'START - APPLICATION DETAILS'!C36)</f>
        <v/>
      </c>
      <c r="E86" s="201"/>
      <c r="F86" s="201"/>
    </row>
    <row r="87" spans="2:6" ht="15" hidden="1">
      <c r="B87" s="143">
        <v>17</v>
      </c>
      <c r="D87" s="152" t="str">
        <f>IF('START - APPLICATION DETAILS'!C37="","",'START - APPLICATION DETAILS'!C37)</f>
        <v/>
      </c>
      <c r="E87" s="201"/>
      <c r="F87" s="201"/>
    </row>
    <row r="88" spans="2:6" ht="15" hidden="1">
      <c r="B88" s="143">
        <v>17</v>
      </c>
      <c r="D88" s="152" t="str">
        <f>IF('START - APPLICATION DETAILS'!C38="","",'START - APPLICATION DETAILS'!C38)</f>
        <v/>
      </c>
      <c r="E88" s="201"/>
      <c r="F88" s="201"/>
    </row>
    <row r="89" spans="2:6" ht="15" hidden="1">
      <c r="B89" s="143">
        <v>17</v>
      </c>
      <c r="D89" s="152" t="str">
        <f>IF('START - APPLICATION DETAILS'!C39="","",'START - APPLICATION DETAILS'!C39)</f>
        <v/>
      </c>
      <c r="E89" s="201"/>
      <c r="F89" s="201"/>
    </row>
    <row r="90" spans="2:6" ht="15" hidden="1">
      <c r="B90" s="143">
        <v>17</v>
      </c>
      <c r="D90" s="152" t="str">
        <f>IF('START - APPLICATION DETAILS'!C40="","",'START - APPLICATION DETAILS'!C40)</f>
        <v/>
      </c>
      <c r="E90" s="201"/>
      <c r="F90" s="201"/>
    </row>
    <row r="91" spans="2:6" ht="15" hidden="1">
      <c r="D91" s="152" t="str">
        <f>IF('START - APPLICATION DETAILS'!C41="","",'START - APPLICATION DETAILS'!C41)</f>
        <v/>
      </c>
      <c r="E91" s="201"/>
      <c r="F91" s="201"/>
    </row>
    <row r="92" spans="2:6" ht="15" hidden="1">
      <c r="D92" s="152" t="str">
        <f>IF('START - APPLICATION DETAILS'!C42="","",'START - APPLICATION DETAILS'!C42)</f>
        <v/>
      </c>
      <c r="E92" s="201"/>
      <c r="F92" s="201"/>
    </row>
    <row r="93" spans="2:6" ht="15" hidden="1">
      <c r="D93" s="152" t="str">
        <f>IF('START - APPLICATION DETAILS'!C43="","",'START - APPLICATION DETAILS'!C43)</f>
        <v/>
      </c>
      <c r="E93" s="201"/>
      <c r="F93" s="201"/>
    </row>
    <row r="94" spans="2:6" ht="15" hidden="1">
      <c r="D94" s="152" t="str">
        <f>IF('START - APPLICATION DETAILS'!C44="","",'START - APPLICATION DETAILS'!C44)</f>
        <v/>
      </c>
      <c r="E94" s="201"/>
      <c r="F94" s="201"/>
    </row>
    <row r="95" spans="2:6" ht="15" hidden="1">
      <c r="D95" s="152" t="str">
        <f>IF('START - APPLICATION DETAILS'!C45="","",'START - APPLICATION DETAILS'!C45)</f>
        <v/>
      </c>
      <c r="E95" s="201"/>
      <c r="F95" s="201"/>
    </row>
    <row r="96" spans="2:6" ht="15" hidden="1">
      <c r="D96" s="152" t="str">
        <f>IF('START - APPLICATION DETAILS'!C46="","",'START - APPLICATION DETAILS'!C46)</f>
        <v/>
      </c>
      <c r="E96" s="201"/>
      <c r="F96" s="201"/>
    </row>
    <row r="97" spans="4:6" ht="15" hidden="1">
      <c r="D97" s="152" t="str">
        <f>IF('START - APPLICATION DETAILS'!C47="","",'START - APPLICATION DETAILS'!C47)</f>
        <v/>
      </c>
      <c r="E97" s="201"/>
      <c r="F97" s="201"/>
    </row>
    <row r="98" spans="4:6" ht="15" hidden="1">
      <c r="D98" s="152" t="str">
        <f>IF('START - APPLICATION DETAILS'!C48="","",'START - APPLICATION DETAILS'!C48)</f>
        <v/>
      </c>
      <c r="E98" s="201"/>
      <c r="F98" s="201"/>
    </row>
    <row r="99" spans="4:6" ht="15" hidden="1">
      <c r="D99" s="152" t="str">
        <f>IF('START - APPLICATION DETAILS'!C49="","",'START - APPLICATION DETAILS'!C49)</f>
        <v/>
      </c>
      <c r="E99" s="201"/>
      <c r="F99" s="201"/>
    </row>
    <row r="100" spans="4:6" ht="15" hidden="1">
      <c r="D100" s="152" t="str">
        <f>IF('START - APPLICATION DETAILS'!C50="","",'START - APPLICATION DETAILS'!C50)</f>
        <v/>
      </c>
      <c r="E100" s="201"/>
      <c r="F100" s="201"/>
    </row>
    <row r="101" spans="4:6" ht="15" hidden="1">
      <c r="D101" s="152" t="str">
        <f>IF('START - APPLICATION DETAILS'!C51="","",'START - APPLICATION DETAILS'!C51)</f>
        <v/>
      </c>
      <c r="E101" s="201"/>
      <c r="F101" s="201"/>
    </row>
    <row r="102" spans="4:6" ht="15" hidden="1">
      <c r="D102" s="152" t="str">
        <f>IF('START - APPLICATION DETAILS'!C52="","",'START - APPLICATION DETAILS'!C52)</f>
        <v/>
      </c>
      <c r="E102" s="201"/>
      <c r="F102" s="201"/>
    </row>
    <row r="103" spans="4:6" ht="15" hidden="1">
      <c r="D103" s="152" t="str">
        <f>IF('START - APPLICATION DETAILS'!C53="","",'START - APPLICATION DETAILS'!C53)</f>
        <v/>
      </c>
      <c r="E103" s="201"/>
      <c r="F103" s="201"/>
    </row>
    <row r="104" spans="4:6" ht="15" hidden="1">
      <c r="D104" s="152" t="str">
        <f>IF('START - APPLICATION DETAILS'!C54="","",'START - APPLICATION DETAILS'!C54)</f>
        <v/>
      </c>
      <c r="E104" s="201"/>
      <c r="F104" s="201"/>
    </row>
    <row r="105" spans="4:6" ht="15" hidden="1">
      <c r="D105" s="152" t="str">
        <f>IF('START - APPLICATION DETAILS'!C55="","",'START - APPLICATION DETAILS'!C55)</f>
        <v/>
      </c>
      <c r="E105" s="201"/>
      <c r="F105" s="201"/>
    </row>
    <row r="106" spans="4:6" ht="15" hidden="1">
      <c r="D106" s="152" t="str">
        <f>IF('START - APPLICATION DETAILS'!C56="","",'START - APPLICATION DETAILS'!C56)</f>
        <v/>
      </c>
      <c r="E106" s="201"/>
      <c r="F106" s="201"/>
    </row>
    <row r="107" spans="4:6" ht="15" hidden="1">
      <c r="D107" s="152" t="str">
        <f>IF('START - APPLICATION DETAILS'!C57="","",'START - APPLICATION DETAILS'!C57)</f>
        <v/>
      </c>
      <c r="E107" s="201"/>
      <c r="F107" s="201"/>
    </row>
    <row r="108" spans="4:6" ht="15" hidden="1">
      <c r="D108" s="152" t="str">
        <f>IF('START - APPLICATION DETAILS'!C58="","",'START - APPLICATION DETAILS'!C58)</f>
        <v/>
      </c>
      <c r="E108" s="201"/>
      <c r="F108" s="201"/>
    </row>
    <row r="109" spans="4:6" ht="15" hidden="1">
      <c r="D109" s="152" t="str">
        <f>IF('START - APPLICATION DETAILS'!C59="","",'START - APPLICATION DETAILS'!C59)</f>
        <v/>
      </c>
      <c r="E109" s="201"/>
      <c r="F109" s="201"/>
    </row>
    <row r="110" spans="4:6" ht="15" hidden="1">
      <c r="D110" s="152" t="str">
        <f>IF('START - APPLICATION DETAILS'!C60="","",'START - APPLICATION DETAILS'!C60)</f>
        <v/>
      </c>
      <c r="E110" s="201"/>
      <c r="F110" s="201"/>
    </row>
    <row r="111" spans="4:6" ht="15" hidden="1">
      <c r="E111" s="201"/>
      <c r="F111" s="201"/>
    </row>
    <row r="112" spans="4:6" ht="15" hidden="1">
      <c r="E112" s="201"/>
      <c r="F112" s="201"/>
    </row>
    <row r="113" spans="5:6" ht="15" hidden="1">
      <c r="E113" s="201"/>
      <c r="F113" s="201"/>
    </row>
    <row r="114" spans="5:6" ht="15" hidden="1">
      <c r="E114" s="201"/>
      <c r="F114" s="201"/>
    </row>
    <row r="115" spans="5:6" ht="15" hidden="1">
      <c r="E115" s="201"/>
      <c r="F115" s="201"/>
    </row>
    <row r="116" spans="5:6" ht="15" hidden="1">
      <c r="E116" s="201"/>
      <c r="F116" s="201"/>
    </row>
    <row r="117" spans="5:6" ht="15" hidden="1">
      <c r="E117" s="201"/>
      <c r="F117" s="201"/>
    </row>
    <row r="118" spans="5:6" ht="15" hidden="1">
      <c r="E118" s="201"/>
      <c r="F118" s="201"/>
    </row>
    <row r="119" spans="5:6" ht="15" hidden="1">
      <c r="E119" s="201"/>
      <c r="F119" s="201"/>
    </row>
    <row r="120" spans="5:6" ht="15" hidden="1">
      <c r="E120" s="201"/>
      <c r="F120" s="201"/>
    </row>
    <row r="121" spans="5:6" ht="15" hidden="1">
      <c r="E121" s="201"/>
      <c r="F121" s="201"/>
    </row>
    <row r="122" spans="5:6" ht="15" hidden="1">
      <c r="E122" s="201"/>
      <c r="F122" s="201"/>
    </row>
    <row r="123" spans="5:6" ht="15" hidden="1">
      <c r="E123" s="201"/>
      <c r="F123" s="201"/>
    </row>
    <row r="124" spans="5:6" ht="15" hidden="1">
      <c r="E124" s="201"/>
      <c r="F124" s="201"/>
    </row>
    <row r="125" spans="5:6" ht="15" hidden="1">
      <c r="E125" s="201"/>
      <c r="F125" s="201"/>
    </row>
    <row r="126" spans="5:6" ht="15" hidden="1">
      <c r="E126" s="201"/>
      <c r="F126" s="201"/>
    </row>
    <row r="127" spans="5:6" ht="15" hidden="1">
      <c r="E127" s="201"/>
      <c r="F127" s="201"/>
    </row>
    <row r="128" spans="5:6" ht="15" hidden="1">
      <c r="E128" s="201"/>
      <c r="F128" s="201"/>
    </row>
    <row r="129" spans="5:6" ht="15" hidden="1">
      <c r="E129" s="201"/>
      <c r="F129" s="201"/>
    </row>
    <row r="130" spans="5:6" ht="15" hidden="1">
      <c r="E130" s="201"/>
      <c r="F130" s="201"/>
    </row>
    <row r="131" spans="5:6" ht="15" hidden="1">
      <c r="E131" s="201"/>
      <c r="F131" s="201"/>
    </row>
    <row r="132" spans="5:6" ht="15" hidden="1">
      <c r="E132" s="201"/>
      <c r="F132" s="201"/>
    </row>
    <row r="133" spans="5:6" ht="15" hidden="1">
      <c r="E133" s="201"/>
      <c r="F133" s="201"/>
    </row>
    <row r="134" spans="5:6" ht="15" hidden="1">
      <c r="E134" s="201"/>
      <c r="F134" s="201"/>
    </row>
    <row r="135" spans="5:6" ht="15" hidden="1">
      <c r="E135" s="201"/>
      <c r="F135" s="201"/>
    </row>
    <row r="136" spans="5:6" ht="15" hidden="1">
      <c r="E136" s="201"/>
      <c r="F136" s="201"/>
    </row>
    <row r="137" spans="5:6" ht="15" hidden="1">
      <c r="E137" s="201"/>
      <c r="F137" s="201"/>
    </row>
    <row r="138" spans="5:6" ht="15" hidden="1">
      <c r="E138" s="201"/>
      <c r="F138" s="201"/>
    </row>
    <row r="139" spans="5:6" ht="15" hidden="1">
      <c r="E139" s="201"/>
      <c r="F139" s="201"/>
    </row>
    <row r="140" spans="5:6" ht="15" hidden="1">
      <c r="E140" s="201"/>
      <c r="F140" s="201"/>
    </row>
    <row r="141" spans="5:6" ht="15" hidden="1">
      <c r="E141" s="201"/>
      <c r="F141" s="201"/>
    </row>
    <row r="142" spans="5:6" ht="15" hidden="1">
      <c r="E142" s="201"/>
      <c r="F142" s="201"/>
    </row>
    <row r="143" spans="5:6" ht="15" hidden="1">
      <c r="E143" s="201"/>
      <c r="F143" s="201"/>
    </row>
    <row r="144" spans="5:6" ht="15" hidden="1">
      <c r="E144" s="201"/>
      <c r="F144" s="201"/>
    </row>
    <row r="145" spans="5:6" ht="15" hidden="1">
      <c r="E145" s="201"/>
      <c r="F145" s="201"/>
    </row>
    <row r="146" spans="5:6" ht="15" hidden="1">
      <c r="E146" s="201"/>
      <c r="F146" s="201"/>
    </row>
    <row r="147" spans="5:6" ht="15" hidden="1">
      <c r="E147" s="201"/>
      <c r="F147" s="201"/>
    </row>
    <row r="148" spans="5:6" ht="15" hidden="1">
      <c r="E148" s="201"/>
      <c r="F148" s="201"/>
    </row>
    <row r="149" spans="5:6" ht="15" hidden="1">
      <c r="E149" s="201"/>
      <c r="F149" s="201"/>
    </row>
    <row r="150" spans="5:6" ht="15" hidden="1">
      <c r="E150" s="201"/>
      <c r="F150" s="201"/>
    </row>
    <row r="151" spans="5:6" ht="15" hidden="1">
      <c r="E151" s="201"/>
      <c r="F151" s="201"/>
    </row>
    <row r="152" spans="5:6" ht="15" hidden="1">
      <c r="E152" s="201"/>
      <c r="F152" s="201"/>
    </row>
    <row r="153" spans="5:6" ht="15" hidden="1">
      <c r="E153" s="201"/>
      <c r="F153" s="201"/>
    </row>
    <row r="154" spans="5:6" ht="15" hidden="1">
      <c r="E154" s="201"/>
      <c r="F154" s="201"/>
    </row>
    <row r="155" spans="5:6" ht="15" hidden="1">
      <c r="E155" s="201"/>
      <c r="F155" s="201"/>
    </row>
    <row r="156" spans="5:6" ht="15" hidden="1">
      <c r="E156" s="201"/>
      <c r="F156" s="201"/>
    </row>
    <row r="157" spans="5:6" ht="15" hidden="1">
      <c r="E157" s="201"/>
      <c r="F157" s="201"/>
    </row>
    <row r="158" spans="5:6" ht="15" hidden="1">
      <c r="E158" s="201"/>
      <c r="F158" s="201"/>
    </row>
    <row r="159" spans="5:6" ht="15" hidden="1">
      <c r="E159" s="201"/>
      <c r="F159" s="201"/>
    </row>
    <row r="160" spans="5:6" ht="15" hidden="1">
      <c r="E160" s="201"/>
      <c r="F160" s="201"/>
    </row>
    <row r="161" spans="5:6" ht="15" hidden="1">
      <c r="E161" s="201"/>
      <c r="F161" s="201"/>
    </row>
    <row r="162" spans="5:6" ht="15" hidden="1">
      <c r="E162" s="201"/>
      <c r="F162" s="201"/>
    </row>
    <row r="163" spans="5:6" ht="15" hidden="1">
      <c r="E163" s="201"/>
      <c r="F163" s="201"/>
    </row>
    <row r="164" spans="5:6" ht="15" hidden="1">
      <c r="E164" s="201"/>
      <c r="F164" s="201"/>
    </row>
    <row r="165" spans="5:6" ht="15" hidden="1">
      <c r="E165" s="201"/>
      <c r="F165" s="201"/>
    </row>
    <row r="166" spans="5:6" ht="15" hidden="1">
      <c r="E166" s="201"/>
      <c r="F166" s="201"/>
    </row>
    <row r="167" spans="5:6" ht="15" hidden="1">
      <c r="E167" s="201"/>
      <c r="F167" s="201"/>
    </row>
    <row r="168" spans="5:6" ht="15" hidden="1">
      <c r="E168" s="201"/>
      <c r="F168" s="201"/>
    </row>
    <row r="169" spans="5:6" ht="15" hidden="1">
      <c r="E169" s="201"/>
      <c r="F169" s="201"/>
    </row>
    <row r="170" spans="5:6" ht="15" hidden="1">
      <c r="E170" s="201"/>
      <c r="F170" s="201"/>
    </row>
    <row r="171" spans="5:6" ht="15" hidden="1">
      <c r="E171" s="201"/>
      <c r="F171" s="201"/>
    </row>
    <row r="172" spans="5:6" ht="15" hidden="1">
      <c r="E172" s="201"/>
      <c r="F172" s="201"/>
    </row>
    <row r="173" spans="5:6" ht="15" hidden="1">
      <c r="E173" s="201"/>
      <c r="F173" s="201"/>
    </row>
    <row r="174" spans="5:6" ht="15" hidden="1">
      <c r="E174" s="201"/>
      <c r="F174" s="201"/>
    </row>
    <row r="175" spans="5:6" ht="15" hidden="1">
      <c r="E175" s="201"/>
      <c r="F175" s="201"/>
    </row>
    <row r="176" spans="5:6" ht="15" hidden="1">
      <c r="E176" s="201"/>
      <c r="F176" s="201"/>
    </row>
    <row r="177" spans="5:6" ht="15" hidden="1">
      <c r="E177" s="201"/>
      <c r="F177" s="201"/>
    </row>
    <row r="178" spans="5:6" ht="15" hidden="1">
      <c r="E178" s="201"/>
      <c r="F178" s="201"/>
    </row>
    <row r="179" spans="5:6" ht="15" hidden="1">
      <c r="E179" s="201"/>
      <c r="F179" s="201"/>
    </row>
    <row r="180" spans="5:6" ht="15" hidden="1">
      <c r="E180" s="201"/>
      <c r="F180" s="201"/>
    </row>
    <row r="181" spans="5:6" ht="15" hidden="1">
      <c r="E181" s="201"/>
      <c r="F181" s="201"/>
    </row>
    <row r="182" spans="5:6" ht="15" hidden="1">
      <c r="E182" s="201"/>
      <c r="F182" s="201"/>
    </row>
    <row r="183" spans="5:6" ht="15" hidden="1">
      <c r="E183" s="201"/>
      <c r="F183" s="201"/>
    </row>
    <row r="184" spans="5:6" ht="15" hidden="1">
      <c r="E184" s="201"/>
      <c r="F184" s="201"/>
    </row>
    <row r="185" spans="5:6" ht="15" hidden="1">
      <c r="E185" s="201"/>
      <c r="F185" s="201"/>
    </row>
    <row r="186" spans="5:6" ht="15" hidden="1">
      <c r="E186" s="201"/>
      <c r="F186" s="201"/>
    </row>
    <row r="187" spans="5:6" ht="15" hidden="1">
      <c r="E187" s="201"/>
      <c r="F187" s="201"/>
    </row>
    <row r="188" spans="5:6" ht="15" hidden="1">
      <c r="E188" s="201"/>
      <c r="F188" s="201"/>
    </row>
    <row r="189" spans="5:6" ht="15" hidden="1">
      <c r="E189" s="201"/>
      <c r="F189" s="201"/>
    </row>
    <row r="190" spans="5:6" ht="15" hidden="1">
      <c r="E190" s="201"/>
      <c r="F190" s="201"/>
    </row>
    <row r="191" spans="5:6" ht="15" hidden="1">
      <c r="E191" s="201"/>
      <c r="F191" s="201"/>
    </row>
    <row r="192" spans="5:6" ht="15" hidden="1">
      <c r="E192" s="201"/>
      <c r="F192" s="201"/>
    </row>
    <row r="193" spans="5:6" ht="15" hidden="1">
      <c r="E193" s="201"/>
      <c r="F193" s="201"/>
    </row>
    <row r="194" spans="5:6" ht="15" hidden="1">
      <c r="E194" s="201"/>
      <c r="F194" s="201"/>
    </row>
    <row r="195" spans="5:6" ht="15" hidden="1">
      <c r="E195" s="201"/>
      <c r="F195" s="201"/>
    </row>
    <row r="196" spans="5:6" ht="15" hidden="1">
      <c r="E196" s="201"/>
      <c r="F196" s="201"/>
    </row>
    <row r="197" spans="5:6" ht="15" hidden="1">
      <c r="E197" s="201"/>
      <c r="F197" s="201"/>
    </row>
    <row r="198" spans="5:6" ht="15" hidden="1">
      <c r="E198" s="201"/>
      <c r="F198" s="201"/>
    </row>
    <row r="199" spans="5:6" ht="15" hidden="1">
      <c r="E199" s="201"/>
      <c r="F199" s="201"/>
    </row>
    <row r="200" spans="5:6" ht="15" hidden="1">
      <c r="E200" s="201"/>
      <c r="F200" s="201"/>
    </row>
    <row r="201" spans="5:6" ht="15" hidden="1">
      <c r="E201" s="201"/>
      <c r="F201" s="201"/>
    </row>
    <row r="202" spans="5:6" ht="15" hidden="1">
      <c r="E202" s="201"/>
      <c r="F202" s="201"/>
    </row>
    <row r="203" spans="5:6" ht="15" hidden="1">
      <c r="E203" s="201"/>
      <c r="F203" s="201"/>
    </row>
    <row r="204" spans="5:6" ht="15" hidden="1">
      <c r="E204" s="201"/>
      <c r="F204" s="201"/>
    </row>
    <row r="205" spans="5:6" ht="15" hidden="1">
      <c r="E205" s="201"/>
      <c r="F205" s="201"/>
    </row>
    <row r="206" spans="5:6" ht="15" hidden="1">
      <c r="E206" s="201"/>
      <c r="F206" s="201"/>
    </row>
    <row r="207" spans="5:6" ht="15" hidden="1">
      <c r="E207" s="201"/>
      <c r="F207" s="201"/>
    </row>
    <row r="208" spans="5:6" ht="15" hidden="1">
      <c r="E208" s="201"/>
      <c r="F208" s="201"/>
    </row>
    <row r="209" spans="5:6" ht="15" hidden="1">
      <c r="E209" s="201"/>
      <c r="F209" s="201"/>
    </row>
    <row r="210" spans="5:6" ht="15" hidden="1">
      <c r="E210" s="201"/>
      <c r="F210" s="201"/>
    </row>
    <row r="211" spans="5:6" ht="15" hidden="1">
      <c r="E211" s="201"/>
      <c r="F211" s="201"/>
    </row>
    <row r="212" spans="5:6" ht="15" hidden="1">
      <c r="E212" s="201"/>
      <c r="F212" s="201"/>
    </row>
    <row r="213" spans="5:6" ht="15" hidden="1">
      <c r="E213" s="201"/>
      <c r="F213" s="201"/>
    </row>
    <row r="214" spans="5:6" ht="15" hidden="1">
      <c r="E214" s="201"/>
      <c r="F214" s="201"/>
    </row>
    <row r="215" spans="5:6" ht="15" hidden="1">
      <c r="E215" s="201"/>
      <c r="F215" s="201"/>
    </row>
    <row r="216" spans="5:6" ht="15" hidden="1">
      <c r="E216" s="201"/>
      <c r="F216" s="201"/>
    </row>
    <row r="217" spans="5:6" ht="15" hidden="1">
      <c r="E217" s="201"/>
      <c r="F217" s="201"/>
    </row>
    <row r="218" spans="5:6" ht="15" hidden="1">
      <c r="E218" s="201"/>
      <c r="F218" s="201"/>
    </row>
    <row r="219" spans="5:6" ht="15" hidden="1">
      <c r="E219" s="201"/>
      <c r="F219" s="201"/>
    </row>
    <row r="220" spans="5:6" ht="15" hidden="1">
      <c r="E220" s="201"/>
      <c r="F220" s="201"/>
    </row>
    <row r="221" spans="5:6" ht="15" hidden="1">
      <c r="E221" s="201"/>
      <c r="F221" s="201"/>
    </row>
    <row r="222" spans="5:6" ht="15" hidden="1">
      <c r="E222" s="201"/>
      <c r="F222" s="201"/>
    </row>
    <row r="223" spans="5:6" ht="15" hidden="1">
      <c r="E223" s="201"/>
      <c r="F223" s="201"/>
    </row>
    <row r="224" spans="5:6" ht="15" hidden="1">
      <c r="E224" s="201"/>
      <c r="F224" s="201"/>
    </row>
    <row r="225" spans="5:6" ht="15" hidden="1">
      <c r="E225" s="201"/>
      <c r="F225" s="201"/>
    </row>
    <row r="226" spans="5:6" ht="15" hidden="1">
      <c r="E226" s="201"/>
      <c r="F226" s="201"/>
    </row>
    <row r="227" spans="5:6" ht="15" hidden="1">
      <c r="E227" s="201"/>
      <c r="F227" s="201"/>
    </row>
    <row r="228" spans="5:6" ht="15" hidden="1">
      <c r="E228" s="201"/>
      <c r="F228" s="201"/>
    </row>
    <row r="229" spans="5:6" ht="15" hidden="1">
      <c r="E229" s="201"/>
      <c r="F229" s="201"/>
    </row>
    <row r="230" spans="5:6" ht="15" hidden="1">
      <c r="E230" s="201"/>
      <c r="F230" s="201"/>
    </row>
    <row r="231" spans="5:6" ht="15" hidden="1">
      <c r="E231" s="201"/>
      <c r="F231" s="201"/>
    </row>
    <row r="232" spans="5:6" ht="15" hidden="1">
      <c r="E232" s="201"/>
      <c r="F232" s="201"/>
    </row>
    <row r="233" spans="5:6" ht="15" hidden="1">
      <c r="E233" s="201"/>
      <c r="F233" s="201"/>
    </row>
    <row r="234" spans="5:6" ht="15" hidden="1">
      <c r="E234" s="201"/>
      <c r="F234" s="201"/>
    </row>
    <row r="235" spans="5:6" ht="15" hidden="1">
      <c r="E235" s="201"/>
      <c r="F235" s="201"/>
    </row>
    <row r="236" spans="5:6" ht="15" hidden="1">
      <c r="E236" s="201"/>
      <c r="F236" s="201"/>
    </row>
    <row r="237" spans="5:6" ht="15" hidden="1">
      <c r="E237" s="201"/>
      <c r="F237" s="201"/>
    </row>
    <row r="238" spans="5:6" ht="15" hidden="1">
      <c r="E238" s="201"/>
      <c r="F238" s="201"/>
    </row>
    <row r="239" spans="5:6" ht="15" hidden="1">
      <c r="E239" s="201"/>
      <c r="F239" s="201"/>
    </row>
    <row r="240" spans="5:6" ht="15" hidden="1">
      <c r="E240" s="201"/>
      <c r="F240" s="201"/>
    </row>
    <row r="241" spans="5:6" ht="15" hidden="1">
      <c r="E241" s="201"/>
      <c r="F241" s="201"/>
    </row>
    <row r="242" spans="5:6" ht="15" hidden="1">
      <c r="E242" s="201"/>
      <c r="F242" s="201"/>
    </row>
    <row r="243" spans="5:6" ht="15" hidden="1">
      <c r="E243" s="201"/>
      <c r="F243" s="201"/>
    </row>
    <row r="244" spans="5:6" ht="15" hidden="1">
      <c r="E244" s="201"/>
      <c r="F244" s="201"/>
    </row>
    <row r="245" spans="5:6" ht="15" hidden="1">
      <c r="E245" s="201"/>
      <c r="F245" s="201"/>
    </row>
    <row r="246" spans="5:6" ht="15" hidden="1">
      <c r="E246" s="201"/>
      <c r="F246" s="201"/>
    </row>
    <row r="247" spans="5:6" ht="15" hidden="1">
      <c r="E247" s="201"/>
      <c r="F247" s="201"/>
    </row>
    <row r="248" spans="5:6" ht="15" hidden="1">
      <c r="E248" s="201"/>
      <c r="F248" s="201"/>
    </row>
    <row r="249" spans="5:6" ht="15" hidden="1">
      <c r="E249" s="201"/>
      <c r="F249" s="201"/>
    </row>
    <row r="250" spans="5:6" ht="15" hidden="1">
      <c r="E250" s="201"/>
      <c r="F250" s="201"/>
    </row>
    <row r="251" spans="5:6" ht="15" hidden="1">
      <c r="E251" s="201"/>
      <c r="F251" s="201"/>
    </row>
    <row r="252" spans="5:6" ht="15" hidden="1">
      <c r="E252" s="201"/>
      <c r="F252" s="201"/>
    </row>
    <row r="253" spans="5:6" ht="15" hidden="1">
      <c r="E253" s="201"/>
      <c r="F253" s="201"/>
    </row>
    <row r="254" spans="5:6" ht="15" hidden="1">
      <c r="E254" s="201"/>
      <c r="F254" s="201"/>
    </row>
    <row r="255" spans="5:6" ht="15" hidden="1">
      <c r="E255" s="201"/>
      <c r="F255" s="201"/>
    </row>
    <row r="256" spans="5:6" ht="15" hidden="1">
      <c r="E256" s="201"/>
      <c r="F256" s="201"/>
    </row>
    <row r="257" spans="5:6" ht="15" hidden="1">
      <c r="E257" s="201"/>
      <c r="F257" s="201"/>
    </row>
    <row r="258" spans="5:6" ht="15" hidden="1">
      <c r="E258" s="201"/>
      <c r="F258" s="201"/>
    </row>
    <row r="259" spans="5:6" ht="15" hidden="1">
      <c r="E259" s="201"/>
      <c r="F259" s="201"/>
    </row>
    <row r="260" spans="5:6" ht="15" hidden="1">
      <c r="E260" s="201"/>
      <c r="F260" s="201"/>
    </row>
    <row r="261" spans="5:6" ht="15" hidden="1">
      <c r="E261" s="201"/>
      <c r="F261" s="201"/>
    </row>
    <row r="262" spans="5:6" ht="15" hidden="1">
      <c r="E262" s="201"/>
      <c r="F262" s="201"/>
    </row>
    <row r="263" spans="5:6" ht="15" hidden="1">
      <c r="E263" s="201"/>
      <c r="F263" s="201"/>
    </row>
    <row r="264" spans="5:6" ht="15" hidden="1">
      <c r="E264" s="201"/>
      <c r="F264" s="201"/>
    </row>
    <row r="265" spans="5:6" ht="15" hidden="1">
      <c r="E265" s="201"/>
      <c r="F265" s="201"/>
    </row>
    <row r="266" spans="5:6" ht="15" hidden="1">
      <c r="E266" s="201"/>
      <c r="F266" s="201"/>
    </row>
    <row r="267" spans="5:6" ht="15" hidden="1">
      <c r="E267" s="201"/>
      <c r="F267" s="201"/>
    </row>
    <row r="268" spans="5:6" ht="15" hidden="1">
      <c r="E268" s="201"/>
      <c r="F268" s="201"/>
    </row>
    <row r="269" spans="5:6" ht="15" hidden="1">
      <c r="E269" s="201"/>
      <c r="F269" s="201"/>
    </row>
    <row r="270" spans="5:6" ht="15" hidden="1">
      <c r="E270" s="201"/>
      <c r="F270" s="201"/>
    </row>
    <row r="271" spans="5:6" ht="15" hidden="1">
      <c r="E271" s="201"/>
      <c r="F271" s="201"/>
    </row>
    <row r="272" spans="5:6" ht="15" hidden="1">
      <c r="E272" s="201"/>
      <c r="F272" s="201"/>
    </row>
    <row r="273" spans="5:6" ht="15" hidden="1">
      <c r="E273" s="201"/>
      <c r="F273" s="201"/>
    </row>
    <row r="274" spans="5:6" ht="15" hidden="1">
      <c r="E274" s="201"/>
      <c r="F274" s="201"/>
    </row>
    <row r="275" spans="5:6" ht="15" hidden="1">
      <c r="E275" s="201"/>
      <c r="F275" s="201"/>
    </row>
    <row r="276" spans="5:6" ht="15" hidden="1">
      <c r="E276" s="201"/>
      <c r="F276" s="201"/>
    </row>
    <row r="277" spans="5:6" ht="15" hidden="1">
      <c r="E277" s="201"/>
      <c r="F277" s="201"/>
    </row>
    <row r="278" spans="5:6" ht="15" hidden="1">
      <c r="E278" s="201"/>
      <c r="F278" s="201"/>
    </row>
    <row r="279" spans="5:6" ht="15" hidden="1">
      <c r="E279" s="201"/>
      <c r="F279" s="201"/>
    </row>
    <row r="280" spans="5:6" ht="15" hidden="1">
      <c r="E280" s="201"/>
      <c r="F280" s="201"/>
    </row>
    <row r="281" spans="5:6" ht="15" hidden="1">
      <c r="E281" s="201"/>
      <c r="F281" s="201"/>
    </row>
    <row r="282" spans="5:6" ht="15" hidden="1">
      <c r="E282" s="201"/>
      <c r="F282" s="201"/>
    </row>
    <row r="283" spans="5:6" ht="15" hidden="1">
      <c r="E283" s="201"/>
      <c r="F283" s="201"/>
    </row>
    <row r="284" spans="5:6" ht="15" hidden="1">
      <c r="E284" s="201"/>
      <c r="F284" s="201"/>
    </row>
    <row r="285" spans="5:6" ht="15" hidden="1">
      <c r="E285" s="201"/>
      <c r="F285" s="201"/>
    </row>
    <row r="286" spans="5:6" ht="15" hidden="1">
      <c r="E286" s="201"/>
      <c r="F286" s="201"/>
    </row>
    <row r="287" spans="5:6" ht="15" hidden="1">
      <c r="E287" s="201"/>
      <c r="F287" s="201"/>
    </row>
    <row r="288" spans="5:6" ht="15" hidden="1">
      <c r="E288" s="201"/>
      <c r="F288" s="201"/>
    </row>
    <row r="289" spans="5:6" ht="15" hidden="1">
      <c r="E289" s="201"/>
      <c r="F289" s="201"/>
    </row>
    <row r="290" spans="5:6" ht="15" hidden="1">
      <c r="E290" s="201"/>
      <c r="F290" s="201"/>
    </row>
    <row r="291" spans="5:6" ht="15" hidden="1">
      <c r="E291" s="201"/>
      <c r="F291" s="201"/>
    </row>
    <row r="292" spans="5:6" ht="15" hidden="1">
      <c r="E292" s="201"/>
      <c r="F292" s="201"/>
    </row>
    <row r="293" spans="5:6" ht="15" hidden="1">
      <c r="E293" s="201"/>
      <c r="F293" s="201"/>
    </row>
    <row r="294" spans="5:6" ht="15" hidden="1">
      <c r="E294" s="201"/>
      <c r="F294" s="201"/>
    </row>
    <row r="295" spans="5:6" ht="15" hidden="1">
      <c r="E295" s="201"/>
      <c r="F295" s="201"/>
    </row>
    <row r="296" spans="5:6" ht="15" hidden="1">
      <c r="E296" s="201"/>
      <c r="F296" s="201"/>
    </row>
    <row r="297" spans="5:6" ht="15" hidden="1">
      <c r="E297" s="201"/>
      <c r="F297" s="201"/>
    </row>
    <row r="298" spans="5:6" ht="15" hidden="1">
      <c r="E298" s="201"/>
      <c r="F298" s="201"/>
    </row>
    <row r="299" spans="5:6" ht="15" hidden="1">
      <c r="E299" s="201"/>
      <c r="F299" s="201"/>
    </row>
    <row r="300" spans="5:6" ht="15" hidden="1">
      <c r="E300" s="201"/>
      <c r="F300" s="201"/>
    </row>
    <row r="301" spans="5:6" ht="15" hidden="1">
      <c r="E301" s="201"/>
      <c r="F301" s="201"/>
    </row>
    <row r="302" spans="5:6" ht="15" hidden="1">
      <c r="E302" s="201"/>
      <c r="F302" s="201"/>
    </row>
    <row r="303" spans="5:6" ht="15" hidden="1">
      <c r="E303" s="201"/>
      <c r="F303" s="201"/>
    </row>
    <row r="304" spans="5:6" ht="15" hidden="1">
      <c r="E304" s="201"/>
      <c r="F304" s="201"/>
    </row>
    <row r="305" spans="5:6" ht="15" hidden="1">
      <c r="E305" s="201"/>
      <c r="F305" s="201"/>
    </row>
    <row r="306" spans="5:6" ht="15" hidden="1">
      <c r="E306" s="201"/>
      <c r="F306" s="201"/>
    </row>
    <row r="307" spans="5:6" ht="15" hidden="1">
      <c r="E307" s="201"/>
      <c r="F307" s="201"/>
    </row>
    <row r="308" spans="5:6" ht="15" hidden="1">
      <c r="E308" s="201"/>
      <c r="F308" s="201"/>
    </row>
    <row r="309" spans="5:6" ht="15" hidden="1">
      <c r="E309" s="201"/>
      <c r="F309" s="201"/>
    </row>
    <row r="310" spans="5:6" ht="15" hidden="1">
      <c r="E310" s="201"/>
      <c r="F310" s="201"/>
    </row>
    <row r="311" spans="5:6" ht="15" hidden="1">
      <c r="E311" s="201"/>
      <c r="F311" s="201"/>
    </row>
    <row r="312" spans="5:6" ht="15" hidden="1">
      <c r="E312" s="201"/>
      <c r="F312" s="201"/>
    </row>
    <row r="313" spans="5:6" ht="15" hidden="1">
      <c r="E313" s="201"/>
      <c r="F313" s="201"/>
    </row>
    <row r="314" spans="5:6" ht="15" hidden="1">
      <c r="E314" s="201"/>
      <c r="F314" s="201"/>
    </row>
    <row r="315" spans="5:6" ht="15" hidden="1">
      <c r="E315" s="201"/>
      <c r="F315" s="201"/>
    </row>
    <row r="316" spans="5:6" ht="15" hidden="1">
      <c r="E316" s="201"/>
      <c r="F316" s="201"/>
    </row>
    <row r="317" spans="5:6" ht="15" hidden="1">
      <c r="E317" s="201"/>
      <c r="F317" s="201"/>
    </row>
    <row r="318" spans="5:6" ht="15" hidden="1">
      <c r="E318" s="201"/>
      <c r="F318" s="201"/>
    </row>
    <row r="319" spans="5:6" ht="15" hidden="1">
      <c r="E319" s="201"/>
      <c r="F319" s="201"/>
    </row>
    <row r="320" spans="5:6" ht="15" hidden="1">
      <c r="E320" s="201"/>
      <c r="F320" s="201"/>
    </row>
    <row r="321" spans="5:6" ht="15" hidden="1">
      <c r="E321" s="201"/>
      <c r="F321" s="201"/>
    </row>
    <row r="322" spans="5:6" ht="15" hidden="1">
      <c r="E322" s="201"/>
      <c r="F322" s="201"/>
    </row>
    <row r="323" spans="5:6" ht="15" hidden="1">
      <c r="E323" s="201"/>
      <c r="F323" s="201"/>
    </row>
    <row r="324" spans="5:6" ht="15" hidden="1">
      <c r="E324" s="201"/>
      <c r="F324" s="201"/>
    </row>
    <row r="325" spans="5:6" ht="15" hidden="1">
      <c r="E325" s="201"/>
      <c r="F325" s="201"/>
    </row>
    <row r="326" spans="5:6" ht="15" hidden="1">
      <c r="E326" s="201"/>
      <c r="F326" s="201"/>
    </row>
    <row r="327" spans="5:6" ht="15" hidden="1">
      <c r="E327" s="201"/>
      <c r="F327" s="201"/>
    </row>
    <row r="328" spans="5:6" ht="15" hidden="1">
      <c r="E328" s="201"/>
      <c r="F328" s="201"/>
    </row>
    <row r="329" spans="5:6" ht="15" hidden="1">
      <c r="E329" s="201"/>
      <c r="F329" s="201"/>
    </row>
    <row r="330" spans="5:6" ht="15" hidden="1">
      <c r="E330" s="201"/>
      <c r="F330" s="201"/>
    </row>
    <row r="331" spans="5:6" ht="15" hidden="1">
      <c r="E331" s="201"/>
      <c r="F331" s="201"/>
    </row>
    <row r="332" spans="5:6" ht="15" hidden="1">
      <c r="E332" s="201"/>
      <c r="F332" s="201"/>
    </row>
    <row r="333" spans="5:6" ht="15" hidden="1">
      <c r="E333" s="201"/>
      <c r="F333" s="201"/>
    </row>
    <row r="334" spans="5:6" ht="15" hidden="1">
      <c r="E334" s="201"/>
      <c r="F334" s="201"/>
    </row>
    <row r="335" spans="5:6" ht="15" hidden="1">
      <c r="E335" s="201"/>
      <c r="F335" s="201"/>
    </row>
    <row r="336" spans="5:6" ht="15" hidden="1">
      <c r="E336" s="201"/>
      <c r="F336" s="201"/>
    </row>
    <row r="337" spans="5:6" ht="15" hidden="1">
      <c r="E337" s="201"/>
      <c r="F337" s="201"/>
    </row>
    <row r="338" spans="5:6" ht="15" hidden="1">
      <c r="E338" s="201"/>
      <c r="F338" s="201"/>
    </row>
    <row r="339" spans="5:6" ht="15" hidden="1">
      <c r="E339" s="201"/>
      <c r="F339" s="201"/>
    </row>
    <row r="340" spans="5:6" ht="15" hidden="1">
      <c r="E340" s="201"/>
      <c r="F340" s="201"/>
    </row>
    <row r="341" spans="5:6" ht="15" hidden="1">
      <c r="E341" s="201"/>
      <c r="F341" s="201"/>
    </row>
    <row r="342" spans="5:6" ht="15" hidden="1">
      <c r="E342" s="201"/>
      <c r="F342" s="201"/>
    </row>
    <row r="343" spans="5:6" ht="15" hidden="1">
      <c r="E343" s="201"/>
      <c r="F343" s="201"/>
    </row>
    <row r="344" spans="5:6" ht="15" hidden="1">
      <c r="E344" s="201"/>
      <c r="F344" s="201"/>
    </row>
    <row r="345" spans="5:6" ht="15" hidden="1">
      <c r="E345" s="201"/>
      <c r="F345" s="201"/>
    </row>
    <row r="346" spans="5:6" ht="15" hidden="1">
      <c r="E346" s="201"/>
      <c r="F346" s="201"/>
    </row>
    <row r="347" spans="5:6" ht="15" hidden="1">
      <c r="E347" s="201"/>
      <c r="F347" s="201"/>
    </row>
    <row r="348" spans="5:6" ht="15" hidden="1">
      <c r="E348" s="201"/>
      <c r="F348" s="201"/>
    </row>
    <row r="349" spans="5:6" ht="15" hidden="1">
      <c r="E349" s="201"/>
      <c r="F349" s="201"/>
    </row>
    <row r="350" spans="5:6" ht="15" hidden="1">
      <c r="E350" s="201"/>
      <c r="F350" s="201"/>
    </row>
    <row r="351" spans="5:6" ht="15" hidden="1">
      <c r="E351" s="201"/>
      <c r="F351" s="201"/>
    </row>
    <row r="352" spans="5:6" ht="15" hidden="1">
      <c r="E352" s="201"/>
      <c r="F352" s="201"/>
    </row>
    <row r="353" spans="5:6" ht="15" hidden="1">
      <c r="E353" s="201"/>
      <c r="F353" s="201"/>
    </row>
    <row r="354" spans="5:6" ht="15" hidden="1">
      <c r="E354" s="201"/>
      <c r="F354" s="201"/>
    </row>
    <row r="355" spans="5:6" ht="15" hidden="1">
      <c r="E355" s="201"/>
      <c r="F355" s="201"/>
    </row>
    <row r="356" spans="5:6" ht="15" hidden="1">
      <c r="E356" s="201"/>
      <c r="F356" s="201"/>
    </row>
    <row r="357" spans="5:6" ht="15" hidden="1">
      <c r="E357" s="201"/>
      <c r="F357" s="201"/>
    </row>
    <row r="358" spans="5:6" ht="15" hidden="1">
      <c r="E358" s="201"/>
      <c r="F358" s="201"/>
    </row>
    <row r="359" spans="5:6" ht="15" hidden="1">
      <c r="E359" s="201"/>
      <c r="F359" s="201"/>
    </row>
    <row r="360" spans="5:6" ht="15" hidden="1">
      <c r="E360" s="201"/>
      <c r="F360" s="201"/>
    </row>
    <row r="361" spans="5:6" ht="15" hidden="1">
      <c r="E361" s="201"/>
      <c r="F361" s="201"/>
    </row>
    <row r="362" spans="5:6" ht="15" hidden="1">
      <c r="E362" s="201"/>
      <c r="F362" s="201"/>
    </row>
    <row r="363" spans="5:6" ht="15" hidden="1">
      <c r="E363" s="201"/>
      <c r="F363" s="201"/>
    </row>
    <row r="364" spans="5:6" ht="15" hidden="1">
      <c r="E364" s="201"/>
      <c r="F364" s="201"/>
    </row>
    <row r="365" spans="5:6" ht="15" hidden="1">
      <c r="E365" s="201"/>
      <c r="F365" s="201"/>
    </row>
    <row r="366" spans="5:6" ht="15" hidden="1">
      <c r="E366" s="201"/>
      <c r="F366" s="201"/>
    </row>
    <row r="367" spans="5:6" ht="15" hidden="1">
      <c r="E367" s="201"/>
      <c r="F367" s="201"/>
    </row>
    <row r="368" spans="5:6" ht="15" hidden="1">
      <c r="E368" s="201"/>
      <c r="F368" s="201"/>
    </row>
    <row r="369" spans="5:6" ht="15" hidden="1">
      <c r="E369" s="201"/>
      <c r="F369" s="201"/>
    </row>
    <row r="370" spans="5:6" ht="15" hidden="1">
      <c r="E370" s="201"/>
      <c r="F370" s="201"/>
    </row>
    <row r="371" spans="5:6" ht="15" hidden="1">
      <c r="E371" s="201"/>
      <c r="F371" s="201"/>
    </row>
    <row r="372" spans="5:6" ht="15" hidden="1">
      <c r="E372" s="201"/>
      <c r="F372" s="201"/>
    </row>
    <row r="373" spans="5:6" ht="15" hidden="1">
      <c r="E373" s="201"/>
      <c r="F373" s="201"/>
    </row>
    <row r="374" spans="5:6" ht="15" hidden="1">
      <c r="E374" s="201"/>
      <c r="F374" s="201"/>
    </row>
    <row r="375" spans="5:6" ht="15" hidden="1">
      <c r="E375" s="201"/>
      <c r="F375" s="201"/>
    </row>
    <row r="376" spans="5:6" ht="15" hidden="1">
      <c r="E376" s="201"/>
      <c r="F376" s="201"/>
    </row>
    <row r="377" spans="5:6" ht="15" hidden="1">
      <c r="E377" s="201"/>
      <c r="F377" s="201"/>
    </row>
    <row r="378" spans="5:6" ht="15" hidden="1">
      <c r="E378" s="201"/>
      <c r="F378" s="201"/>
    </row>
    <row r="379" spans="5:6" ht="15" hidden="1">
      <c r="E379" s="201"/>
      <c r="F379" s="201"/>
    </row>
    <row r="380" spans="5:6" ht="15" hidden="1">
      <c r="E380" s="201"/>
      <c r="F380" s="201"/>
    </row>
    <row r="381" spans="5:6" ht="15" hidden="1">
      <c r="E381" s="201"/>
      <c r="F381" s="201"/>
    </row>
    <row r="382" spans="5:6" ht="15" hidden="1">
      <c r="E382" s="201"/>
      <c r="F382" s="201"/>
    </row>
    <row r="383" spans="5:6" ht="15" hidden="1">
      <c r="E383" s="201"/>
      <c r="F383" s="201"/>
    </row>
    <row r="384" spans="5:6" ht="15" hidden="1">
      <c r="E384" s="201"/>
      <c r="F384" s="201"/>
    </row>
    <row r="385" spans="5:6" ht="15" hidden="1">
      <c r="E385" s="201"/>
      <c r="F385" s="201"/>
    </row>
    <row r="386" spans="5:6" ht="15" hidden="1">
      <c r="E386" s="201"/>
      <c r="F386" s="201"/>
    </row>
    <row r="387" spans="5:6" ht="15" hidden="1">
      <c r="E387" s="201"/>
      <c r="F387" s="201"/>
    </row>
    <row r="388" spans="5:6" ht="15" hidden="1">
      <c r="E388" s="201"/>
      <c r="F388" s="201"/>
    </row>
    <row r="389" spans="5:6" ht="15" hidden="1">
      <c r="E389" s="201"/>
      <c r="F389" s="201"/>
    </row>
    <row r="390" spans="5:6" ht="15" hidden="1">
      <c r="E390" s="201"/>
      <c r="F390" s="201"/>
    </row>
    <row r="391" spans="5:6" ht="15" hidden="1">
      <c r="E391" s="201"/>
      <c r="F391" s="201"/>
    </row>
    <row r="392" spans="5:6" ht="15" hidden="1">
      <c r="E392" s="201"/>
      <c r="F392" s="201"/>
    </row>
    <row r="393" spans="5:6" ht="15" hidden="1">
      <c r="E393" s="201"/>
      <c r="F393" s="201"/>
    </row>
    <row r="394" spans="5:6" ht="15" hidden="1">
      <c r="E394" s="201"/>
      <c r="F394" s="201"/>
    </row>
    <row r="395" spans="5:6" ht="15" hidden="1">
      <c r="E395" s="201"/>
      <c r="F395" s="201"/>
    </row>
    <row r="396" spans="5:6" ht="15" hidden="1">
      <c r="E396" s="201"/>
      <c r="F396" s="201"/>
    </row>
    <row r="397" spans="5:6" ht="15" hidden="1">
      <c r="E397" s="201"/>
      <c r="F397" s="201"/>
    </row>
    <row r="398" spans="5:6" ht="15" hidden="1">
      <c r="E398" s="201"/>
      <c r="F398" s="201"/>
    </row>
    <row r="399" spans="5:6" ht="15" hidden="1">
      <c r="E399" s="201"/>
      <c r="F399" s="201"/>
    </row>
    <row r="400" spans="5:6" ht="15" hidden="1">
      <c r="E400" s="201"/>
      <c r="F400" s="201"/>
    </row>
    <row r="401" spans="5:6" ht="15" hidden="1">
      <c r="E401" s="201"/>
      <c r="F401" s="201"/>
    </row>
    <row r="402" spans="5:6" ht="15" hidden="1">
      <c r="E402" s="201"/>
      <c r="F402" s="201"/>
    </row>
    <row r="403" spans="5:6" ht="15" hidden="1">
      <c r="E403" s="201"/>
      <c r="F403" s="201"/>
    </row>
    <row r="404" spans="5:6" ht="15" hidden="1">
      <c r="E404" s="201"/>
      <c r="F404" s="201"/>
    </row>
    <row r="405" spans="5:6" ht="15" hidden="1">
      <c r="E405" s="201"/>
      <c r="F405" s="201"/>
    </row>
    <row r="406" spans="5:6" ht="15" hidden="1">
      <c r="E406" s="201"/>
      <c r="F406" s="201"/>
    </row>
    <row r="407" spans="5:6" ht="15" hidden="1">
      <c r="E407" s="201"/>
      <c r="F407" s="201"/>
    </row>
    <row r="408" spans="5:6" ht="15" hidden="1">
      <c r="E408" s="201"/>
      <c r="F408" s="201"/>
    </row>
    <row r="409" spans="5:6" ht="15" hidden="1">
      <c r="E409" s="201"/>
      <c r="F409" s="201"/>
    </row>
    <row r="410" spans="5:6" ht="15" hidden="1">
      <c r="E410" s="201"/>
      <c r="F410" s="201"/>
    </row>
    <row r="411" spans="5:6" ht="15" hidden="1">
      <c r="E411" s="201"/>
      <c r="F411" s="201"/>
    </row>
    <row r="412" spans="5:6" ht="15" hidden="1">
      <c r="E412" s="201"/>
      <c r="F412" s="201"/>
    </row>
    <row r="413" spans="5:6" ht="15" hidden="1">
      <c r="E413" s="201"/>
      <c r="F413" s="201"/>
    </row>
    <row r="414" spans="5:6" ht="15" hidden="1">
      <c r="E414" s="201"/>
      <c r="F414" s="201"/>
    </row>
    <row r="415" spans="5:6" ht="15" hidden="1">
      <c r="E415" s="201"/>
      <c r="F415" s="201"/>
    </row>
    <row r="416" spans="5:6" ht="15" hidden="1">
      <c r="E416" s="201"/>
      <c r="F416" s="201"/>
    </row>
    <row r="417" spans="5:6" ht="15" hidden="1">
      <c r="E417" s="201"/>
      <c r="F417" s="201"/>
    </row>
    <row r="418" spans="5:6" ht="15" hidden="1">
      <c r="E418" s="201"/>
      <c r="F418" s="201"/>
    </row>
    <row r="419" spans="5:6" ht="15" hidden="1">
      <c r="E419" s="201"/>
      <c r="F419" s="201"/>
    </row>
    <row r="420" spans="5:6" ht="15" hidden="1">
      <c r="E420" s="201"/>
      <c r="F420" s="201"/>
    </row>
    <row r="421" spans="5:6" ht="15" hidden="1">
      <c r="E421" s="201"/>
      <c r="F421" s="201"/>
    </row>
    <row r="422" spans="5:6" ht="15" hidden="1">
      <c r="E422" s="201"/>
      <c r="F422" s="201"/>
    </row>
    <row r="423" spans="5:6" ht="15" hidden="1">
      <c r="E423" s="201"/>
      <c r="F423" s="201"/>
    </row>
    <row r="424" spans="5:6" ht="15" hidden="1">
      <c r="E424" s="201"/>
      <c r="F424" s="201"/>
    </row>
    <row r="425" spans="5:6" ht="15" hidden="1">
      <c r="E425" s="201"/>
      <c r="F425" s="201"/>
    </row>
    <row r="426" spans="5:6" ht="15" hidden="1">
      <c r="E426" s="201"/>
      <c r="F426" s="201"/>
    </row>
    <row r="427" spans="5:6" ht="15" hidden="1">
      <c r="E427" s="201"/>
      <c r="F427" s="201"/>
    </row>
    <row r="428" spans="5:6" ht="15" hidden="1">
      <c r="E428" s="201"/>
      <c r="F428" s="201"/>
    </row>
    <row r="429" spans="5:6" ht="15" hidden="1">
      <c r="E429" s="201"/>
      <c r="F429" s="201"/>
    </row>
    <row r="430" spans="5:6" ht="15" hidden="1">
      <c r="E430" s="201"/>
      <c r="F430" s="201"/>
    </row>
    <row r="431" spans="5:6" ht="15" hidden="1">
      <c r="E431" s="201"/>
      <c r="F431" s="201"/>
    </row>
    <row r="432" spans="5:6" ht="15" hidden="1">
      <c r="E432" s="201"/>
      <c r="F432" s="201"/>
    </row>
    <row r="433" spans="5:6" ht="15" hidden="1">
      <c r="E433" s="201"/>
      <c r="F433" s="201"/>
    </row>
    <row r="434" spans="5:6" ht="15" hidden="1">
      <c r="E434" s="201"/>
      <c r="F434" s="201"/>
    </row>
    <row r="435" spans="5:6" ht="15" hidden="1">
      <c r="E435" s="201"/>
      <c r="F435" s="201"/>
    </row>
    <row r="436" spans="5:6" ht="15" hidden="1">
      <c r="E436" s="201"/>
      <c r="F436" s="201"/>
    </row>
    <row r="437" spans="5:6" ht="15" hidden="1">
      <c r="E437" s="201"/>
      <c r="F437" s="201"/>
    </row>
    <row r="438" spans="5:6" ht="15" hidden="1">
      <c r="E438" s="201"/>
      <c r="F438" s="201"/>
    </row>
    <row r="439" spans="5:6" ht="15" hidden="1">
      <c r="E439" s="201"/>
      <c r="F439" s="201"/>
    </row>
    <row r="440" spans="5:6" ht="15" hidden="1">
      <c r="E440" s="201"/>
      <c r="F440" s="201"/>
    </row>
    <row r="441" spans="5:6" ht="15" hidden="1">
      <c r="E441" s="201"/>
      <c r="F441" s="201"/>
    </row>
    <row r="442" spans="5:6" ht="15" hidden="1">
      <c r="E442" s="201"/>
      <c r="F442" s="201"/>
    </row>
    <row r="443" spans="5:6" ht="15" hidden="1">
      <c r="E443" s="201"/>
      <c r="F443" s="201"/>
    </row>
    <row r="444" spans="5:6" ht="15" hidden="1">
      <c r="E444" s="201"/>
      <c r="F444" s="201"/>
    </row>
    <row r="445" spans="5:6" ht="15" hidden="1">
      <c r="E445" s="201"/>
      <c r="F445" s="201"/>
    </row>
    <row r="446" spans="5:6" ht="15" hidden="1">
      <c r="E446" s="201"/>
      <c r="F446" s="201"/>
    </row>
    <row r="447" spans="5:6" ht="15" hidden="1">
      <c r="E447" s="201"/>
      <c r="F447" s="201"/>
    </row>
    <row r="448" spans="5:6" ht="15" hidden="1">
      <c r="E448" s="201"/>
      <c r="F448" s="201"/>
    </row>
    <row r="449" spans="5:6" ht="15" hidden="1">
      <c r="E449" s="201"/>
      <c r="F449" s="201"/>
    </row>
    <row r="450" spans="5:6" ht="15" hidden="1">
      <c r="E450" s="201"/>
      <c r="F450" s="201"/>
    </row>
    <row r="451" spans="5:6" ht="15" hidden="1">
      <c r="E451" s="201"/>
      <c r="F451" s="201"/>
    </row>
    <row r="452" spans="5:6" ht="15" hidden="1">
      <c r="E452" s="201"/>
      <c r="F452" s="201"/>
    </row>
    <row r="453" spans="5:6" ht="15" hidden="1">
      <c r="E453" s="201"/>
      <c r="F453" s="201"/>
    </row>
    <row r="454" spans="5:6" ht="15" hidden="1">
      <c r="E454" s="201"/>
      <c r="F454" s="201"/>
    </row>
    <row r="455" spans="5:6" ht="15" hidden="1">
      <c r="E455" s="201"/>
      <c r="F455" s="201"/>
    </row>
    <row r="456" spans="5:6" ht="15" hidden="1">
      <c r="E456" s="201"/>
      <c r="F456" s="201"/>
    </row>
    <row r="457" spans="5:6" ht="15" hidden="1">
      <c r="E457" s="201"/>
      <c r="F457" s="201"/>
    </row>
    <row r="458" spans="5:6" ht="15" hidden="1">
      <c r="E458" s="201"/>
      <c r="F458" s="201"/>
    </row>
    <row r="459" spans="5:6" ht="15" hidden="1">
      <c r="E459" s="201"/>
      <c r="F459" s="201"/>
    </row>
    <row r="460" spans="5:6" ht="15" hidden="1">
      <c r="E460" s="201"/>
      <c r="F460" s="201"/>
    </row>
    <row r="461" spans="5:6" ht="15" hidden="1">
      <c r="E461" s="201"/>
      <c r="F461" s="201"/>
    </row>
    <row r="462" spans="5:6" ht="15" hidden="1">
      <c r="E462" s="201"/>
      <c r="F462" s="201"/>
    </row>
    <row r="463" spans="5:6" ht="15" hidden="1">
      <c r="E463" s="201"/>
      <c r="F463" s="201"/>
    </row>
    <row r="464" spans="5:6" ht="15" hidden="1">
      <c r="E464" s="201"/>
      <c r="F464" s="201"/>
    </row>
    <row r="465" spans="5:6" ht="15" hidden="1">
      <c r="E465" s="201"/>
      <c r="F465" s="201"/>
    </row>
    <row r="466" spans="5:6" ht="15" hidden="1">
      <c r="E466" s="201"/>
      <c r="F466" s="201"/>
    </row>
    <row r="467" spans="5:6" ht="15" hidden="1">
      <c r="E467" s="201"/>
      <c r="F467" s="201"/>
    </row>
    <row r="468" spans="5:6" ht="15" hidden="1">
      <c r="E468" s="201"/>
      <c r="F468" s="201"/>
    </row>
    <row r="469" spans="5:6" ht="15" hidden="1">
      <c r="E469" s="201"/>
      <c r="F469" s="201"/>
    </row>
    <row r="470" spans="5:6" ht="15" hidden="1">
      <c r="E470" s="201"/>
      <c r="F470" s="201"/>
    </row>
    <row r="471" spans="5:6" ht="15" hidden="1">
      <c r="E471" s="201"/>
      <c r="F471" s="201"/>
    </row>
    <row r="472" spans="5:6" ht="15" hidden="1">
      <c r="E472" s="201"/>
      <c r="F472" s="201"/>
    </row>
    <row r="473" spans="5:6" ht="15" hidden="1">
      <c r="E473" s="201"/>
      <c r="F473" s="201"/>
    </row>
    <row r="474" spans="5:6" ht="15" hidden="1">
      <c r="E474" s="201"/>
      <c r="F474" s="201"/>
    </row>
    <row r="475" spans="5:6" ht="15" hidden="1">
      <c r="E475" s="201"/>
      <c r="F475" s="201"/>
    </row>
    <row r="476" spans="5:6" ht="15" hidden="1">
      <c r="E476" s="201"/>
      <c r="F476" s="201"/>
    </row>
    <row r="477" spans="5:6" ht="15" hidden="1">
      <c r="E477" s="201"/>
      <c r="F477" s="201"/>
    </row>
    <row r="478" spans="5:6" ht="15" hidden="1">
      <c r="E478" s="201"/>
      <c r="F478" s="201"/>
    </row>
    <row r="479" spans="5:6" ht="15" hidden="1">
      <c r="E479" s="201"/>
      <c r="F479" s="201"/>
    </row>
    <row r="480" spans="5:6" ht="15" hidden="1">
      <c r="E480" s="201"/>
      <c r="F480" s="201"/>
    </row>
    <row r="481" spans="5:6" ht="15" hidden="1">
      <c r="E481" s="201"/>
      <c r="F481" s="201"/>
    </row>
    <row r="482" spans="5:6" ht="15" hidden="1">
      <c r="E482" s="201"/>
      <c r="F482" s="201"/>
    </row>
    <row r="483" spans="5:6" ht="15" hidden="1">
      <c r="E483" s="201"/>
      <c r="F483" s="201"/>
    </row>
    <row r="484" spans="5:6" ht="15" hidden="1">
      <c r="E484" s="201"/>
      <c r="F484" s="201"/>
    </row>
    <row r="485" spans="5:6" ht="15" hidden="1">
      <c r="E485" s="201"/>
      <c r="F485" s="201"/>
    </row>
    <row r="486" spans="5:6" ht="15" hidden="1">
      <c r="E486" s="201"/>
      <c r="F486" s="201"/>
    </row>
    <row r="487" spans="5:6" ht="15" hidden="1">
      <c r="E487" s="201"/>
      <c r="F487" s="201"/>
    </row>
    <row r="488" spans="5:6" ht="15" hidden="1">
      <c r="E488" s="201"/>
      <c r="F488" s="201"/>
    </row>
    <row r="489" spans="5:6" ht="15" hidden="1">
      <c r="E489" s="201"/>
      <c r="F489" s="201"/>
    </row>
    <row r="490" spans="5:6" ht="15" hidden="1">
      <c r="E490" s="201"/>
      <c r="F490" s="201"/>
    </row>
    <row r="491" spans="5:6" ht="15" hidden="1">
      <c r="E491" s="201"/>
      <c r="F491" s="201"/>
    </row>
    <row r="492" spans="5:6" ht="15" hidden="1">
      <c r="E492" s="201"/>
      <c r="F492" s="201"/>
    </row>
    <row r="493" spans="5:6" ht="15" hidden="1">
      <c r="E493" s="201"/>
      <c r="F493" s="201"/>
    </row>
    <row r="494" spans="5:6" ht="15" hidden="1">
      <c r="E494" s="201"/>
      <c r="F494" s="201"/>
    </row>
    <row r="495" spans="5:6" ht="15" hidden="1">
      <c r="E495" s="201"/>
      <c r="F495" s="201"/>
    </row>
    <row r="496" spans="5:6" ht="15" hidden="1">
      <c r="E496" s="201"/>
      <c r="F496" s="201"/>
    </row>
    <row r="497" spans="5:6" ht="15" hidden="1">
      <c r="E497" s="201"/>
      <c r="F497" s="201"/>
    </row>
    <row r="498" spans="5:6" ht="15" hidden="1">
      <c r="E498" s="201"/>
      <c r="F498" s="201"/>
    </row>
    <row r="499" spans="5:6" ht="15" hidden="1">
      <c r="E499" s="201"/>
      <c r="F499" s="201"/>
    </row>
    <row r="500" spans="5:6" ht="15" hidden="1">
      <c r="E500" s="201"/>
      <c r="F500" s="201"/>
    </row>
    <row r="501" spans="5:6" ht="15" hidden="1">
      <c r="E501" s="201"/>
      <c r="F501" s="201"/>
    </row>
    <row r="502" spans="5:6" ht="15" hidden="1">
      <c r="E502" s="201"/>
      <c r="F502" s="201"/>
    </row>
    <row r="503" spans="5:6" ht="15" hidden="1">
      <c r="E503" s="201"/>
      <c r="F503" s="201"/>
    </row>
    <row r="504" spans="5:6" ht="15" hidden="1">
      <c r="E504" s="201"/>
      <c r="F504" s="201"/>
    </row>
    <row r="505" spans="5:6" ht="15" hidden="1">
      <c r="E505" s="201"/>
      <c r="F505" s="201"/>
    </row>
    <row r="506" spans="5:6" ht="15" hidden="1">
      <c r="E506" s="201"/>
      <c r="F506" s="201"/>
    </row>
    <row r="507" spans="5:6" ht="15" hidden="1">
      <c r="E507" s="201"/>
      <c r="F507" s="201"/>
    </row>
    <row r="508" spans="5:6" ht="15" hidden="1">
      <c r="E508" s="201"/>
      <c r="F508" s="201"/>
    </row>
    <row r="509" spans="5:6" ht="15" hidden="1">
      <c r="E509" s="201"/>
      <c r="F509" s="201"/>
    </row>
    <row r="510" spans="5:6" ht="15" hidden="1">
      <c r="E510" s="201"/>
      <c r="F510" s="201"/>
    </row>
    <row r="511" spans="5:6" ht="15" hidden="1">
      <c r="E511" s="201"/>
      <c r="F511" s="201"/>
    </row>
    <row r="512" spans="5:6" ht="15" hidden="1">
      <c r="E512" s="201"/>
      <c r="F512" s="201"/>
    </row>
    <row r="513" spans="5:6" ht="15" hidden="1">
      <c r="E513" s="201"/>
      <c r="F513" s="201"/>
    </row>
    <row r="514" spans="5:6" ht="15" hidden="1">
      <c r="E514" s="201"/>
      <c r="F514" s="201"/>
    </row>
    <row r="515" spans="5:6" ht="15" hidden="1">
      <c r="E515" s="201"/>
      <c r="F515" s="201"/>
    </row>
    <row r="516" spans="5:6" ht="15" hidden="1">
      <c r="E516" s="201"/>
      <c r="F516" s="201"/>
    </row>
    <row r="517" spans="5:6" ht="15" hidden="1">
      <c r="E517" s="201"/>
      <c r="F517" s="201"/>
    </row>
    <row r="518" spans="5:6" ht="15" hidden="1">
      <c r="E518" s="201"/>
      <c r="F518" s="201"/>
    </row>
    <row r="519" spans="5:6" ht="15" hidden="1">
      <c r="E519" s="201"/>
      <c r="F519" s="201"/>
    </row>
    <row r="520" spans="5:6" ht="15" hidden="1">
      <c r="E520" s="201"/>
      <c r="F520" s="201"/>
    </row>
    <row r="521" spans="5:6" ht="15" hidden="1">
      <c r="E521" s="201"/>
      <c r="F521" s="201"/>
    </row>
    <row r="522" spans="5:6" ht="15" hidden="1">
      <c r="E522" s="201"/>
      <c r="F522" s="201"/>
    </row>
    <row r="523" spans="5:6" ht="15" hidden="1">
      <c r="E523" s="201"/>
      <c r="F523" s="201"/>
    </row>
    <row r="524" spans="5:6" ht="15" hidden="1">
      <c r="E524" s="201"/>
      <c r="F524" s="201"/>
    </row>
    <row r="525" spans="5:6" ht="15" hidden="1">
      <c r="E525" s="201"/>
      <c r="F525" s="201"/>
    </row>
    <row r="526" spans="5:6" ht="15" hidden="1">
      <c r="E526" s="201"/>
      <c r="F526" s="201"/>
    </row>
    <row r="527" spans="5:6" ht="15" hidden="1">
      <c r="E527" s="201"/>
      <c r="F527" s="201"/>
    </row>
    <row r="528" spans="5:6" ht="15" hidden="1">
      <c r="E528" s="201"/>
      <c r="F528" s="201"/>
    </row>
    <row r="529" spans="5:6" ht="15" hidden="1">
      <c r="E529" s="201"/>
      <c r="F529" s="201"/>
    </row>
    <row r="530" spans="5:6" ht="15" hidden="1">
      <c r="E530" s="201"/>
      <c r="F530" s="201"/>
    </row>
    <row r="531" spans="5:6" ht="15" hidden="1">
      <c r="E531" s="201"/>
      <c r="F531" s="201"/>
    </row>
    <row r="532" spans="5:6" ht="15" hidden="1">
      <c r="E532" s="201"/>
      <c r="F532" s="201"/>
    </row>
    <row r="533" spans="5:6" ht="15" hidden="1">
      <c r="E533" s="201"/>
      <c r="F533" s="201"/>
    </row>
    <row r="534" spans="5:6" ht="15" hidden="1">
      <c r="E534" s="201"/>
      <c r="F534" s="201"/>
    </row>
    <row r="535" spans="5:6" ht="15" hidden="1">
      <c r="E535" s="201"/>
      <c r="F535" s="201"/>
    </row>
    <row r="536" spans="5:6" ht="15" hidden="1">
      <c r="E536" s="201"/>
      <c r="F536" s="201"/>
    </row>
    <row r="537" spans="5:6" ht="15" hidden="1">
      <c r="E537" s="201"/>
      <c r="F537" s="201"/>
    </row>
    <row r="538" spans="5:6" ht="15" hidden="1">
      <c r="E538" s="201"/>
      <c r="F538" s="201"/>
    </row>
    <row r="539" spans="5:6" ht="15" hidden="1">
      <c r="E539" s="201"/>
      <c r="F539" s="201"/>
    </row>
    <row r="540" spans="5:6" ht="15" hidden="1">
      <c r="E540" s="201"/>
      <c r="F540" s="201"/>
    </row>
    <row r="541" spans="5:6" ht="15" hidden="1">
      <c r="E541" s="201"/>
      <c r="F541" s="201"/>
    </row>
    <row r="542" spans="5:6" ht="15" hidden="1">
      <c r="E542" s="201"/>
      <c r="F542" s="201"/>
    </row>
    <row r="543" spans="5:6" ht="15" hidden="1">
      <c r="E543" s="201"/>
      <c r="F543" s="201"/>
    </row>
    <row r="544" spans="5:6" ht="15" hidden="1">
      <c r="E544" s="201"/>
      <c r="F544" s="201"/>
    </row>
    <row r="545" spans="5:6" ht="15" hidden="1">
      <c r="E545" s="201"/>
      <c r="F545" s="201"/>
    </row>
    <row r="546" spans="5:6" ht="15" hidden="1">
      <c r="E546" s="201"/>
      <c r="F546" s="201"/>
    </row>
    <row r="547" spans="5:6" ht="15" hidden="1">
      <c r="E547" s="201"/>
      <c r="F547" s="201"/>
    </row>
    <row r="548" spans="5:6" ht="15" hidden="1">
      <c r="E548" s="201"/>
      <c r="F548" s="201"/>
    </row>
    <row r="549" spans="5:6" ht="15" hidden="1">
      <c r="E549" s="201"/>
      <c r="F549" s="201"/>
    </row>
    <row r="550" spans="5:6" ht="15" hidden="1">
      <c r="E550" s="201"/>
      <c r="F550" s="201"/>
    </row>
    <row r="551" spans="5:6" ht="15" hidden="1">
      <c r="E551" s="201"/>
      <c r="F551" s="201"/>
    </row>
    <row r="552" spans="5:6" ht="15" hidden="1">
      <c r="E552" s="201"/>
      <c r="F552" s="201"/>
    </row>
    <row r="553" spans="5:6" ht="15" hidden="1">
      <c r="E553" s="201"/>
      <c r="F553" s="201"/>
    </row>
    <row r="554" spans="5:6" ht="15" hidden="1">
      <c r="E554" s="201"/>
      <c r="F554" s="201"/>
    </row>
    <row r="555" spans="5:6" ht="15" hidden="1">
      <c r="E555" s="201"/>
      <c r="F555" s="201"/>
    </row>
    <row r="556" spans="5:6" ht="15" hidden="1">
      <c r="E556" s="201"/>
      <c r="F556" s="201"/>
    </row>
    <row r="557" spans="5:6" ht="15" hidden="1">
      <c r="E557" s="201"/>
      <c r="F557" s="201"/>
    </row>
    <row r="558" spans="5:6" ht="15" hidden="1">
      <c r="E558" s="201"/>
      <c r="F558" s="201"/>
    </row>
    <row r="559" spans="5:6" ht="15" hidden="1">
      <c r="E559" s="201"/>
      <c r="F559" s="201"/>
    </row>
    <row r="560" spans="5:6" ht="15" hidden="1">
      <c r="E560" s="201"/>
      <c r="F560" s="201"/>
    </row>
    <row r="561" spans="5:6" ht="15" hidden="1">
      <c r="E561" s="201"/>
      <c r="F561" s="201"/>
    </row>
    <row r="562" spans="5:6" ht="15" hidden="1">
      <c r="E562" s="201"/>
      <c r="F562" s="201"/>
    </row>
    <row r="563" spans="5:6" ht="15" hidden="1">
      <c r="E563" s="201"/>
      <c r="F563" s="201"/>
    </row>
    <row r="564" spans="5:6" ht="15" hidden="1">
      <c r="E564" s="201"/>
      <c r="F564" s="201"/>
    </row>
    <row r="565" spans="5:6" ht="15" hidden="1">
      <c r="E565" s="201"/>
      <c r="F565" s="201"/>
    </row>
    <row r="566" spans="5:6" ht="15" hidden="1">
      <c r="E566" s="201"/>
      <c r="F566" s="201"/>
    </row>
    <row r="567" spans="5:6" ht="15" hidden="1">
      <c r="E567" s="201"/>
      <c r="F567" s="201"/>
    </row>
    <row r="568" spans="5:6" ht="15" hidden="1">
      <c r="E568" s="201"/>
      <c r="F568" s="201"/>
    </row>
    <row r="569" spans="5:6" ht="15" hidden="1">
      <c r="E569" s="201"/>
      <c r="F569" s="201"/>
    </row>
    <row r="570" spans="5:6" ht="15" hidden="1">
      <c r="E570" s="201"/>
      <c r="F570" s="201"/>
    </row>
    <row r="571" spans="5:6" ht="15" hidden="1">
      <c r="E571" s="201"/>
      <c r="F571" s="201"/>
    </row>
    <row r="572" spans="5:6" ht="15" hidden="1">
      <c r="E572" s="201"/>
      <c r="F572" s="201"/>
    </row>
    <row r="573" spans="5:6" ht="15" hidden="1">
      <c r="E573" s="201"/>
      <c r="F573" s="201"/>
    </row>
    <row r="574" spans="5:6" ht="15" hidden="1">
      <c r="E574" s="201"/>
      <c r="F574" s="201"/>
    </row>
    <row r="575" spans="5:6" ht="15" hidden="1">
      <c r="E575" s="201"/>
      <c r="F575" s="201"/>
    </row>
    <row r="576" spans="5:6" ht="15" hidden="1">
      <c r="E576" s="201"/>
      <c r="F576" s="201"/>
    </row>
    <row r="577" spans="5:6" ht="15" hidden="1">
      <c r="E577" s="201"/>
      <c r="F577" s="201"/>
    </row>
    <row r="578" spans="5:6" ht="15" hidden="1">
      <c r="E578" s="201"/>
      <c r="F578" s="201"/>
    </row>
    <row r="579" spans="5:6" ht="15" hidden="1">
      <c r="E579" s="201"/>
      <c r="F579" s="201"/>
    </row>
    <row r="580" spans="5:6" ht="15" hidden="1">
      <c r="E580" s="201"/>
      <c r="F580" s="201"/>
    </row>
    <row r="581" spans="5:6" ht="15" hidden="1">
      <c r="E581" s="201"/>
      <c r="F581" s="201"/>
    </row>
    <row r="582" spans="5:6" ht="15" hidden="1">
      <c r="E582" s="201"/>
      <c r="F582" s="201"/>
    </row>
    <row r="583" spans="5:6" ht="15" hidden="1">
      <c r="E583" s="201"/>
      <c r="F583" s="201"/>
    </row>
    <row r="584" spans="5:6" ht="15" hidden="1">
      <c r="E584" s="201"/>
      <c r="F584" s="201"/>
    </row>
    <row r="585" spans="5:6" ht="15" hidden="1">
      <c r="E585" s="201"/>
      <c r="F585" s="201"/>
    </row>
    <row r="586" spans="5:6" ht="15" hidden="1">
      <c r="E586" s="201"/>
      <c r="F586" s="201"/>
    </row>
    <row r="587" spans="5:6" ht="15" hidden="1">
      <c r="E587" s="201"/>
      <c r="F587" s="201"/>
    </row>
    <row r="588" spans="5:6" ht="15" hidden="1">
      <c r="E588" s="201"/>
      <c r="F588" s="201"/>
    </row>
    <row r="589" spans="5:6" ht="15" hidden="1">
      <c r="E589" s="201"/>
      <c r="F589" s="201"/>
    </row>
    <row r="590" spans="5:6" ht="15" hidden="1">
      <c r="E590" s="201"/>
      <c r="F590" s="201"/>
    </row>
    <row r="591" spans="5:6" ht="15" hidden="1">
      <c r="E591" s="201"/>
      <c r="F591" s="201"/>
    </row>
    <row r="592" spans="5:6" ht="15" hidden="1">
      <c r="E592" s="201"/>
      <c r="F592" s="201"/>
    </row>
    <row r="593" spans="5:6" ht="15" hidden="1">
      <c r="E593" s="201"/>
      <c r="F593" s="201"/>
    </row>
    <row r="594" spans="5:6" ht="15" hidden="1">
      <c r="E594" s="201"/>
      <c r="F594" s="201"/>
    </row>
    <row r="595" spans="5:6" ht="15" hidden="1">
      <c r="E595" s="201"/>
      <c r="F595" s="201"/>
    </row>
    <row r="596" spans="5:6" ht="15" hidden="1">
      <c r="E596" s="201"/>
      <c r="F596" s="201"/>
    </row>
    <row r="597" spans="5:6" ht="15" hidden="1">
      <c r="E597" s="201"/>
      <c r="F597" s="201"/>
    </row>
    <row r="598" spans="5:6" ht="15" hidden="1">
      <c r="E598" s="201"/>
      <c r="F598" s="201"/>
    </row>
    <row r="599" spans="5:6" ht="15" hidden="1">
      <c r="E599" s="201"/>
      <c r="F599" s="201"/>
    </row>
    <row r="600" spans="5:6" ht="15" hidden="1">
      <c r="E600" s="201"/>
      <c r="F600" s="201"/>
    </row>
    <row r="601" spans="5:6" ht="15" hidden="1">
      <c r="E601" s="201"/>
      <c r="F601" s="201"/>
    </row>
    <row r="602" spans="5:6" ht="15" hidden="1">
      <c r="E602" s="201"/>
      <c r="F602" s="201"/>
    </row>
    <row r="603" spans="5:6" ht="15" hidden="1">
      <c r="E603" s="201"/>
      <c r="F603" s="201"/>
    </row>
    <row r="604" spans="5:6" ht="15" hidden="1">
      <c r="E604" s="201"/>
      <c r="F604" s="201"/>
    </row>
    <row r="605" spans="5:6" ht="15" hidden="1">
      <c r="E605" s="201"/>
      <c r="F605" s="201"/>
    </row>
    <row r="606" spans="5:6" ht="15" hidden="1">
      <c r="E606" s="201"/>
      <c r="F606" s="201"/>
    </row>
    <row r="607" spans="5:6" ht="15" hidden="1">
      <c r="E607" s="201"/>
      <c r="F607" s="201"/>
    </row>
    <row r="608" spans="5:6" ht="15" hidden="1">
      <c r="E608" s="201"/>
      <c r="F608" s="201"/>
    </row>
    <row r="609" spans="5:6" ht="15" hidden="1">
      <c r="E609" s="201"/>
      <c r="F609" s="201"/>
    </row>
    <row r="610" spans="5:6" ht="15" hidden="1">
      <c r="E610" s="201"/>
      <c r="F610" s="201"/>
    </row>
    <row r="611" spans="5:6" ht="15" hidden="1">
      <c r="E611" s="201"/>
      <c r="F611" s="201"/>
    </row>
    <row r="612" spans="5:6" ht="15" hidden="1">
      <c r="E612" s="201"/>
      <c r="F612" s="201"/>
    </row>
    <row r="613" spans="5:6" ht="15" hidden="1">
      <c r="E613" s="201"/>
      <c r="F613" s="201"/>
    </row>
    <row r="614" spans="5:6" ht="15" hidden="1">
      <c r="E614" s="201"/>
      <c r="F614" s="201"/>
    </row>
    <row r="615" spans="5:6" ht="15" hidden="1">
      <c r="E615" s="201"/>
      <c r="F615" s="201"/>
    </row>
    <row r="616" spans="5:6" ht="15" hidden="1">
      <c r="E616" s="201"/>
      <c r="F616" s="201"/>
    </row>
    <row r="617" spans="5:6" ht="15" hidden="1">
      <c r="E617" s="201"/>
      <c r="F617" s="201"/>
    </row>
    <row r="618" spans="5:6" ht="15" hidden="1">
      <c r="E618" s="201"/>
      <c r="F618" s="201"/>
    </row>
    <row r="619" spans="5:6" ht="15" hidden="1">
      <c r="E619" s="201"/>
      <c r="F619" s="201"/>
    </row>
    <row r="620" spans="5:6" ht="15" hidden="1">
      <c r="E620" s="201"/>
      <c r="F620" s="201"/>
    </row>
    <row r="621" spans="5:6" ht="15" hidden="1">
      <c r="E621" s="201"/>
      <c r="F621" s="201"/>
    </row>
    <row r="622" spans="5:6" ht="15" hidden="1">
      <c r="E622" s="201"/>
      <c r="F622" s="201"/>
    </row>
    <row r="623" spans="5:6" ht="15" hidden="1">
      <c r="E623" s="201"/>
      <c r="F623" s="201"/>
    </row>
    <row r="624" spans="5:6" ht="15" hidden="1">
      <c r="E624" s="201"/>
      <c r="F624" s="201"/>
    </row>
    <row r="625" spans="5:6" ht="15" hidden="1">
      <c r="E625" s="201"/>
      <c r="F625" s="201"/>
    </row>
    <row r="626" spans="5:6" ht="15" hidden="1">
      <c r="E626" s="201"/>
      <c r="F626" s="201"/>
    </row>
    <row r="627" spans="5:6" ht="15" hidden="1">
      <c r="E627" s="201"/>
      <c r="F627" s="201"/>
    </row>
    <row r="628" spans="5:6" ht="15" hidden="1">
      <c r="E628" s="201"/>
      <c r="F628" s="201"/>
    </row>
    <row r="629" spans="5:6" ht="15" hidden="1">
      <c r="E629" s="201"/>
      <c r="F629" s="201"/>
    </row>
    <row r="630" spans="5:6" ht="15" hidden="1">
      <c r="E630" s="201"/>
      <c r="F630" s="201"/>
    </row>
    <row r="631" spans="5:6" ht="15" hidden="1">
      <c r="E631" s="201"/>
      <c r="F631" s="201"/>
    </row>
    <row r="632" spans="5:6" ht="15" hidden="1">
      <c r="E632" s="201"/>
      <c r="F632" s="201"/>
    </row>
    <row r="633" spans="5:6" ht="15" hidden="1">
      <c r="E633" s="201"/>
      <c r="F633" s="201"/>
    </row>
    <row r="634" spans="5:6" ht="15" hidden="1">
      <c r="E634" s="201"/>
      <c r="F634" s="201"/>
    </row>
    <row r="635" spans="5:6" ht="15" hidden="1">
      <c r="E635" s="201"/>
      <c r="F635" s="201"/>
    </row>
    <row r="636" spans="5:6" ht="15" hidden="1">
      <c r="E636" s="201"/>
      <c r="F636" s="201"/>
    </row>
    <row r="637" spans="5:6" ht="15" hidden="1">
      <c r="E637" s="201"/>
      <c r="F637" s="201"/>
    </row>
    <row r="638" spans="5:6" ht="15" hidden="1">
      <c r="E638" s="201"/>
      <c r="F638" s="201"/>
    </row>
    <row r="639" spans="5:6" ht="15" hidden="1">
      <c r="E639" s="201"/>
      <c r="F639" s="201"/>
    </row>
    <row r="640" spans="5:6" ht="15" hidden="1">
      <c r="E640" s="201"/>
      <c r="F640" s="201"/>
    </row>
    <row r="641" spans="5:6" ht="15" hidden="1">
      <c r="E641" s="201"/>
      <c r="F641" s="201"/>
    </row>
    <row r="642" spans="5:6" ht="15" hidden="1">
      <c r="E642" s="201"/>
      <c r="F642" s="201"/>
    </row>
    <row r="643" spans="5:6" ht="15" hidden="1">
      <c r="E643" s="201"/>
      <c r="F643" s="201"/>
    </row>
    <row r="644" spans="5:6" ht="15" hidden="1">
      <c r="E644" s="201"/>
      <c r="F644" s="201"/>
    </row>
    <row r="645" spans="5:6" ht="15" hidden="1">
      <c r="E645" s="201"/>
      <c r="F645" s="201"/>
    </row>
    <row r="646" spans="5:6" ht="15" hidden="1">
      <c r="E646" s="201"/>
      <c r="F646" s="201"/>
    </row>
    <row r="647" spans="5:6" ht="15" hidden="1">
      <c r="E647" s="201"/>
      <c r="F647" s="201"/>
    </row>
    <row r="648" spans="5:6" ht="15" hidden="1">
      <c r="E648" s="201"/>
      <c r="F648" s="201"/>
    </row>
    <row r="649" spans="5:6" ht="15" hidden="1">
      <c r="E649" s="201"/>
      <c r="F649" s="201"/>
    </row>
    <row r="650" spans="5:6" ht="15" hidden="1">
      <c r="E650" s="201"/>
      <c r="F650" s="201"/>
    </row>
    <row r="651" spans="5:6" ht="15" hidden="1">
      <c r="E651" s="201"/>
      <c r="F651" s="201"/>
    </row>
    <row r="652" spans="5:6" ht="15" hidden="1">
      <c r="E652" s="201"/>
      <c r="F652" s="201"/>
    </row>
    <row r="653" spans="5:6" ht="15" hidden="1">
      <c r="E653" s="201"/>
      <c r="F653" s="201"/>
    </row>
    <row r="654" spans="5:6" ht="15" hidden="1">
      <c r="E654" s="201"/>
      <c r="F654" s="201"/>
    </row>
    <row r="655" spans="5:6" ht="15" hidden="1">
      <c r="E655" s="201"/>
      <c r="F655" s="201"/>
    </row>
    <row r="656" spans="5:6" ht="15" hidden="1">
      <c r="E656" s="201"/>
      <c r="F656" s="201"/>
    </row>
    <row r="657" spans="5:6" ht="15" hidden="1">
      <c r="E657" s="201"/>
      <c r="F657" s="201"/>
    </row>
    <row r="658" spans="5:6" ht="15" hidden="1">
      <c r="E658" s="201"/>
      <c r="F658" s="201"/>
    </row>
    <row r="659" spans="5:6" ht="15" hidden="1">
      <c r="E659" s="201"/>
      <c r="F659" s="201"/>
    </row>
    <row r="660" spans="5:6" ht="15" hidden="1">
      <c r="E660" s="201"/>
      <c r="F660" s="201"/>
    </row>
    <row r="661" spans="5:6" ht="15" hidden="1">
      <c r="E661" s="201"/>
      <c r="F661" s="201"/>
    </row>
    <row r="662" spans="5:6" ht="15" hidden="1">
      <c r="E662" s="201"/>
      <c r="F662" s="201"/>
    </row>
    <row r="663" spans="5:6" ht="15" hidden="1">
      <c r="E663" s="201"/>
      <c r="F663" s="201"/>
    </row>
    <row r="664" spans="5:6" ht="15" hidden="1">
      <c r="E664" s="201"/>
      <c r="F664" s="201"/>
    </row>
    <row r="665" spans="5:6" ht="15" hidden="1">
      <c r="E665" s="201"/>
      <c r="F665" s="201"/>
    </row>
    <row r="666" spans="5:6" ht="15" hidden="1">
      <c r="E666" s="201"/>
      <c r="F666" s="201"/>
    </row>
    <row r="667" spans="5:6" ht="15" hidden="1">
      <c r="E667" s="201"/>
      <c r="F667" s="201"/>
    </row>
    <row r="668" spans="5:6" ht="15" hidden="1">
      <c r="E668" s="201"/>
      <c r="F668" s="201"/>
    </row>
    <row r="669" spans="5:6" ht="15" hidden="1">
      <c r="E669" s="201"/>
      <c r="F669" s="201"/>
    </row>
    <row r="670" spans="5:6" ht="15" hidden="1">
      <c r="E670" s="201"/>
      <c r="F670" s="201"/>
    </row>
    <row r="671" spans="5:6" ht="15" hidden="1">
      <c r="E671" s="201"/>
      <c r="F671" s="201"/>
    </row>
    <row r="672" spans="5:6" ht="15" hidden="1">
      <c r="E672" s="201"/>
      <c r="F672" s="201"/>
    </row>
    <row r="673" spans="5:6" ht="15" hidden="1">
      <c r="E673" s="201"/>
      <c r="F673" s="201"/>
    </row>
    <row r="674" spans="5:6" ht="15" hidden="1">
      <c r="E674" s="201"/>
      <c r="F674" s="201"/>
    </row>
    <row r="675" spans="5:6" ht="15" hidden="1">
      <c r="E675" s="201"/>
      <c r="F675" s="201"/>
    </row>
    <row r="676" spans="5:6" ht="15" hidden="1">
      <c r="E676" s="201"/>
      <c r="F676" s="201"/>
    </row>
    <row r="677" spans="5:6" ht="15" hidden="1">
      <c r="E677" s="201"/>
      <c r="F677" s="201"/>
    </row>
    <row r="678" spans="5:6" ht="15" hidden="1">
      <c r="E678" s="201"/>
      <c r="F678" s="201"/>
    </row>
    <row r="679" spans="5:6" ht="15" hidden="1">
      <c r="E679" s="201"/>
      <c r="F679" s="201"/>
    </row>
    <row r="680" spans="5:6" ht="15" hidden="1">
      <c r="E680" s="201"/>
      <c r="F680" s="201"/>
    </row>
    <row r="681" spans="5:6" ht="15" hidden="1">
      <c r="E681" s="201"/>
      <c r="F681" s="201"/>
    </row>
    <row r="682" spans="5:6" ht="15" hidden="1">
      <c r="E682" s="201"/>
      <c r="F682" s="201"/>
    </row>
    <row r="683" spans="5:6" ht="15" hidden="1">
      <c r="E683" s="201"/>
      <c r="F683" s="201"/>
    </row>
    <row r="684" spans="5:6" ht="15" hidden="1">
      <c r="E684" s="201"/>
      <c r="F684" s="201"/>
    </row>
    <row r="685" spans="5:6" ht="15" hidden="1">
      <c r="E685" s="201"/>
      <c r="F685" s="201"/>
    </row>
    <row r="686" spans="5:6" ht="15" hidden="1">
      <c r="E686" s="201"/>
      <c r="F686" s="201"/>
    </row>
    <row r="687" spans="5:6" ht="15" hidden="1">
      <c r="E687" s="201"/>
      <c r="F687" s="201"/>
    </row>
    <row r="688" spans="5:6" ht="15" hidden="1">
      <c r="E688" s="201"/>
      <c r="F688" s="201"/>
    </row>
    <row r="689" spans="5:6" ht="15" hidden="1">
      <c r="E689" s="201"/>
      <c r="F689" s="201"/>
    </row>
    <row r="690" spans="5:6" ht="15" hidden="1">
      <c r="E690" s="201"/>
      <c r="F690" s="201"/>
    </row>
    <row r="691" spans="5:6" ht="15" hidden="1">
      <c r="E691" s="201"/>
      <c r="F691" s="201"/>
    </row>
    <row r="692" spans="5:6" ht="15" hidden="1">
      <c r="E692" s="201"/>
      <c r="F692" s="201"/>
    </row>
    <row r="693" spans="5:6" ht="15" hidden="1">
      <c r="E693" s="201"/>
      <c r="F693" s="201"/>
    </row>
    <row r="694" spans="5:6" ht="15" hidden="1">
      <c r="E694" s="201"/>
      <c r="F694" s="201"/>
    </row>
    <row r="695" spans="5:6" ht="15" hidden="1">
      <c r="E695" s="201"/>
      <c r="F695" s="201"/>
    </row>
    <row r="696" spans="5:6" ht="15" hidden="1">
      <c r="E696" s="201"/>
      <c r="F696" s="201"/>
    </row>
    <row r="697" spans="5:6" ht="15" hidden="1">
      <c r="E697" s="201"/>
      <c r="F697" s="201"/>
    </row>
    <row r="698" spans="5:6" ht="15" hidden="1">
      <c r="E698" s="201"/>
      <c r="F698" s="201"/>
    </row>
    <row r="699" spans="5:6" ht="15" hidden="1">
      <c r="E699" s="201"/>
      <c r="F699" s="201"/>
    </row>
    <row r="700" spans="5:6" ht="15" hidden="1">
      <c r="E700" s="201"/>
      <c r="F700" s="201"/>
    </row>
    <row r="701" spans="5:6" ht="15" hidden="1">
      <c r="E701" s="201"/>
      <c r="F701" s="201"/>
    </row>
    <row r="702" spans="5:6" ht="15" hidden="1">
      <c r="E702" s="201"/>
      <c r="F702" s="201"/>
    </row>
    <row r="703" spans="5:6" ht="15" hidden="1">
      <c r="E703" s="201"/>
      <c r="F703" s="201"/>
    </row>
    <row r="704" spans="5:6" ht="15" hidden="1">
      <c r="E704" s="201"/>
      <c r="F704" s="201"/>
    </row>
    <row r="705" spans="5:6" ht="15" hidden="1">
      <c r="E705" s="201"/>
      <c r="F705" s="201"/>
    </row>
    <row r="706" spans="5:6" ht="15" hidden="1">
      <c r="E706" s="201"/>
      <c r="F706" s="201"/>
    </row>
    <row r="707" spans="5:6" ht="15" hidden="1">
      <c r="E707" s="201"/>
      <c r="F707" s="201"/>
    </row>
    <row r="708" spans="5:6" ht="15" hidden="1">
      <c r="E708" s="201"/>
      <c r="F708" s="201"/>
    </row>
    <row r="709" spans="5:6" ht="15" hidden="1">
      <c r="E709" s="201"/>
      <c r="F709" s="201"/>
    </row>
    <row r="710" spans="5:6" ht="15" hidden="1">
      <c r="E710" s="201"/>
      <c r="F710" s="201"/>
    </row>
    <row r="711" spans="5:6" ht="15" hidden="1">
      <c r="E711" s="201"/>
      <c r="F711" s="201"/>
    </row>
    <row r="712" spans="5:6" ht="15" hidden="1">
      <c r="E712" s="201"/>
      <c r="F712" s="201"/>
    </row>
    <row r="713" spans="5:6" ht="15" hidden="1">
      <c r="E713" s="201"/>
      <c r="F713" s="201"/>
    </row>
    <row r="714" spans="5:6" ht="15" hidden="1">
      <c r="E714" s="201"/>
      <c r="F714" s="201"/>
    </row>
    <row r="715" spans="5:6" ht="15" hidden="1">
      <c r="E715" s="201"/>
      <c r="F715" s="201"/>
    </row>
    <row r="716" spans="5:6" ht="15" hidden="1">
      <c r="E716" s="201"/>
      <c r="F716" s="201"/>
    </row>
    <row r="717" spans="5:6" ht="15" hidden="1">
      <c r="E717" s="201"/>
      <c r="F717" s="201"/>
    </row>
    <row r="718" spans="5:6" ht="15" hidden="1">
      <c r="E718" s="201"/>
      <c r="F718" s="201"/>
    </row>
    <row r="719" spans="5:6" ht="15" hidden="1">
      <c r="E719" s="201"/>
      <c r="F719" s="201"/>
    </row>
    <row r="720" spans="5:6" ht="15" hidden="1">
      <c r="E720" s="201"/>
      <c r="F720" s="201"/>
    </row>
    <row r="721" spans="5:6" ht="15" hidden="1">
      <c r="E721" s="201"/>
      <c r="F721" s="201"/>
    </row>
    <row r="722" spans="5:6" ht="15" hidden="1">
      <c r="E722" s="201"/>
      <c r="F722" s="201"/>
    </row>
    <row r="723" spans="5:6" ht="15" hidden="1">
      <c r="E723" s="201"/>
      <c r="F723" s="201"/>
    </row>
    <row r="724" spans="5:6" ht="15" hidden="1">
      <c r="E724" s="201"/>
      <c r="F724" s="201"/>
    </row>
    <row r="725" spans="5:6" ht="15" hidden="1">
      <c r="E725" s="201"/>
      <c r="F725" s="201"/>
    </row>
    <row r="726" spans="5:6" ht="15" hidden="1">
      <c r="E726" s="201"/>
      <c r="F726" s="201"/>
    </row>
    <row r="727" spans="5:6" ht="15" hidden="1">
      <c r="E727" s="201"/>
      <c r="F727" s="201"/>
    </row>
    <row r="728" spans="5:6" ht="15" hidden="1">
      <c r="E728" s="201"/>
      <c r="F728" s="201"/>
    </row>
    <row r="729" spans="5:6" ht="15" hidden="1">
      <c r="E729" s="201"/>
      <c r="F729" s="201"/>
    </row>
    <row r="730" spans="5:6" ht="15" hidden="1">
      <c r="E730" s="201"/>
      <c r="F730" s="201"/>
    </row>
    <row r="731" spans="5:6" ht="15" hidden="1">
      <c r="E731" s="201"/>
      <c r="F731" s="201"/>
    </row>
    <row r="732" spans="5:6" ht="15" hidden="1">
      <c r="E732" s="201"/>
      <c r="F732" s="201"/>
    </row>
    <row r="733" spans="5:6" ht="15" hidden="1">
      <c r="E733" s="201"/>
      <c r="F733" s="201"/>
    </row>
    <row r="734" spans="5:6" ht="15" hidden="1">
      <c r="E734" s="201"/>
      <c r="F734" s="201"/>
    </row>
    <row r="735" spans="5:6" ht="15" hidden="1">
      <c r="E735" s="201"/>
      <c r="F735" s="201"/>
    </row>
    <row r="736" spans="5:6" ht="15" hidden="1">
      <c r="E736" s="201"/>
      <c r="F736" s="201"/>
    </row>
    <row r="737" spans="5:6" ht="15" hidden="1">
      <c r="E737" s="201"/>
      <c r="F737" s="201"/>
    </row>
    <row r="738" spans="5:6" ht="15" hidden="1">
      <c r="E738" s="201"/>
      <c r="F738" s="201"/>
    </row>
    <row r="739" spans="5:6" ht="15" hidden="1">
      <c r="E739" s="201"/>
      <c r="F739" s="201"/>
    </row>
    <row r="740" spans="5:6" ht="15" hidden="1">
      <c r="E740" s="201"/>
      <c r="F740" s="201"/>
    </row>
    <row r="741" spans="5:6" ht="15" hidden="1">
      <c r="E741" s="201"/>
      <c r="F741" s="201"/>
    </row>
    <row r="742" spans="5:6" ht="15" hidden="1">
      <c r="E742" s="201"/>
      <c r="F742" s="201"/>
    </row>
    <row r="743" spans="5:6" ht="15" hidden="1">
      <c r="E743" s="201"/>
      <c r="F743" s="201"/>
    </row>
    <row r="744" spans="5:6" ht="15" hidden="1">
      <c r="E744" s="201"/>
      <c r="F744" s="201"/>
    </row>
    <row r="745" spans="5:6" ht="15" hidden="1">
      <c r="E745" s="201"/>
      <c r="F745" s="201"/>
    </row>
    <row r="746" spans="5:6" ht="15" hidden="1">
      <c r="E746" s="201"/>
      <c r="F746" s="201"/>
    </row>
    <row r="747" spans="5:6" ht="15" hidden="1">
      <c r="E747" s="201"/>
      <c r="F747" s="201"/>
    </row>
    <row r="748" spans="5:6" ht="15" hidden="1">
      <c r="E748" s="201"/>
      <c r="F748" s="201"/>
    </row>
    <row r="749" spans="5:6" ht="15" hidden="1">
      <c r="E749" s="201"/>
      <c r="F749" s="201"/>
    </row>
    <row r="750" spans="5:6" ht="15" hidden="1">
      <c r="E750" s="201"/>
      <c r="F750" s="201"/>
    </row>
    <row r="751" spans="5:6" ht="15" hidden="1">
      <c r="E751" s="201"/>
      <c r="F751" s="201"/>
    </row>
    <row r="752" spans="5:6" ht="15" hidden="1">
      <c r="E752" s="201"/>
      <c r="F752" s="201"/>
    </row>
    <row r="753" spans="5:6" ht="15" hidden="1">
      <c r="E753" s="201"/>
      <c r="F753" s="201"/>
    </row>
    <row r="754" spans="5:6" ht="15" hidden="1">
      <c r="E754" s="201"/>
      <c r="F754" s="201"/>
    </row>
    <row r="755" spans="5:6" ht="15" hidden="1">
      <c r="E755" s="201"/>
      <c r="F755" s="201"/>
    </row>
    <row r="756" spans="5:6" ht="15" hidden="1">
      <c r="E756" s="201"/>
      <c r="F756" s="201"/>
    </row>
    <row r="757" spans="5:6" ht="15" hidden="1">
      <c r="E757" s="201"/>
      <c r="F757" s="201"/>
    </row>
    <row r="758" spans="5:6" ht="15" hidden="1">
      <c r="E758" s="201"/>
      <c r="F758" s="201"/>
    </row>
    <row r="759" spans="5:6" ht="15" hidden="1">
      <c r="E759" s="201"/>
      <c r="F759" s="201"/>
    </row>
    <row r="760" spans="5:6" ht="15" hidden="1">
      <c r="E760" s="201"/>
      <c r="F760" s="201"/>
    </row>
    <row r="761" spans="5:6" ht="15" hidden="1">
      <c r="E761" s="201"/>
      <c r="F761" s="201"/>
    </row>
    <row r="762" spans="5:6" ht="15" hidden="1">
      <c r="E762" s="201"/>
      <c r="F762" s="201"/>
    </row>
    <row r="763" spans="5:6" ht="15" hidden="1">
      <c r="E763" s="201"/>
      <c r="F763" s="201"/>
    </row>
    <row r="764" spans="5:6" ht="15" hidden="1">
      <c r="E764" s="201"/>
      <c r="F764" s="201"/>
    </row>
    <row r="765" spans="5:6" ht="15" hidden="1">
      <c r="E765" s="201"/>
      <c r="F765" s="201"/>
    </row>
    <row r="766" spans="5:6" ht="15" hidden="1">
      <c r="E766" s="201"/>
      <c r="F766" s="201"/>
    </row>
    <row r="767" spans="5:6" ht="15" hidden="1">
      <c r="E767" s="201"/>
      <c r="F767" s="201"/>
    </row>
    <row r="768" spans="5:6" ht="15" hidden="1">
      <c r="E768" s="201"/>
      <c r="F768" s="201"/>
    </row>
    <row r="769" spans="5:6" ht="15" hidden="1">
      <c r="E769" s="201"/>
      <c r="F769" s="201"/>
    </row>
    <row r="770" spans="5:6" ht="15" hidden="1">
      <c r="E770" s="201"/>
      <c r="F770" s="201"/>
    </row>
    <row r="771" spans="5:6" ht="15" hidden="1">
      <c r="E771" s="201"/>
      <c r="F771" s="201"/>
    </row>
    <row r="772" spans="5:6" ht="15" hidden="1">
      <c r="E772" s="201"/>
      <c r="F772" s="201"/>
    </row>
    <row r="773" spans="5:6" ht="15" hidden="1">
      <c r="E773" s="201"/>
      <c r="F773" s="201"/>
    </row>
    <row r="774" spans="5:6" ht="15" hidden="1">
      <c r="E774" s="201"/>
      <c r="F774" s="201"/>
    </row>
    <row r="775" spans="5:6" ht="15" hidden="1">
      <c r="E775" s="201"/>
      <c r="F775" s="201"/>
    </row>
    <row r="776" spans="5:6" ht="15" hidden="1">
      <c r="E776" s="201"/>
      <c r="F776" s="201"/>
    </row>
    <row r="777" spans="5:6" ht="15" hidden="1">
      <c r="E777" s="201"/>
      <c r="F777" s="201"/>
    </row>
    <row r="778" spans="5:6" ht="15" hidden="1">
      <c r="E778" s="201"/>
      <c r="F778" s="201"/>
    </row>
    <row r="779" spans="5:6" ht="15" hidden="1">
      <c r="E779" s="201"/>
      <c r="F779" s="201"/>
    </row>
    <row r="780" spans="5:6" ht="15" hidden="1">
      <c r="E780" s="201"/>
      <c r="F780" s="201"/>
    </row>
    <row r="781" spans="5:6" ht="15" hidden="1">
      <c r="E781" s="201"/>
      <c r="F781" s="201"/>
    </row>
    <row r="782" spans="5:6" ht="15" hidden="1">
      <c r="E782" s="201"/>
      <c r="F782" s="201"/>
    </row>
    <row r="783" spans="5:6" ht="15" hidden="1">
      <c r="E783" s="201"/>
      <c r="F783" s="201"/>
    </row>
    <row r="784" spans="5:6" ht="15" hidden="1">
      <c r="E784" s="201"/>
      <c r="F784" s="201"/>
    </row>
    <row r="785" spans="5:6" ht="15" hidden="1">
      <c r="E785" s="201"/>
      <c r="F785" s="201"/>
    </row>
    <row r="786" spans="5:6" ht="15" hidden="1">
      <c r="E786" s="201"/>
      <c r="F786" s="201"/>
    </row>
    <row r="787" spans="5:6" ht="15" hidden="1">
      <c r="E787" s="201"/>
      <c r="F787" s="201"/>
    </row>
    <row r="788" spans="5:6" ht="15" hidden="1">
      <c r="E788" s="201"/>
      <c r="F788" s="201"/>
    </row>
    <row r="789" spans="5:6" ht="15" hidden="1">
      <c r="E789" s="201"/>
      <c r="F789" s="201"/>
    </row>
    <row r="790" spans="5:6" ht="15" hidden="1">
      <c r="E790" s="201"/>
      <c r="F790" s="201"/>
    </row>
    <row r="791" spans="5:6" ht="15" hidden="1">
      <c r="E791" s="201"/>
      <c r="F791" s="201"/>
    </row>
    <row r="792" spans="5:6" ht="15" hidden="1">
      <c r="E792" s="201"/>
      <c r="F792" s="201"/>
    </row>
    <row r="793" spans="5:6" ht="15" hidden="1">
      <c r="E793" s="201"/>
      <c r="F793" s="201"/>
    </row>
    <row r="794" spans="5:6" ht="15" hidden="1">
      <c r="E794" s="201"/>
      <c r="F794" s="201"/>
    </row>
    <row r="795" spans="5:6" ht="15" hidden="1">
      <c r="E795" s="201"/>
      <c r="F795" s="201"/>
    </row>
    <row r="796" spans="5:6" ht="15" hidden="1">
      <c r="E796" s="201"/>
      <c r="F796" s="201"/>
    </row>
    <row r="797" spans="5:6" ht="15" hidden="1">
      <c r="E797" s="201"/>
      <c r="F797" s="201"/>
    </row>
    <row r="798" spans="5:6" ht="15" hidden="1">
      <c r="E798" s="201"/>
      <c r="F798" s="201"/>
    </row>
    <row r="799" spans="5:6" ht="15" hidden="1">
      <c r="E799" s="201"/>
      <c r="F799" s="201"/>
    </row>
    <row r="800" spans="5:6" ht="15" hidden="1">
      <c r="E800" s="201"/>
      <c r="F800" s="201"/>
    </row>
    <row r="801" spans="5:6" ht="15" hidden="1">
      <c r="E801" s="201"/>
      <c r="F801" s="201"/>
    </row>
    <row r="802" spans="5:6" ht="15" hidden="1">
      <c r="E802" s="201"/>
      <c r="F802" s="201"/>
    </row>
    <row r="803" spans="5:6" ht="15" hidden="1">
      <c r="E803" s="201"/>
      <c r="F803" s="201"/>
    </row>
    <row r="804" spans="5:6" ht="15" hidden="1">
      <c r="E804" s="201"/>
      <c r="F804" s="201"/>
    </row>
    <row r="805" spans="5:6" ht="15" hidden="1">
      <c r="E805" s="201"/>
      <c r="F805" s="201"/>
    </row>
    <row r="806" spans="5:6" ht="15" hidden="1">
      <c r="E806" s="201"/>
      <c r="F806" s="201"/>
    </row>
    <row r="807" spans="5:6" ht="15" hidden="1">
      <c r="E807" s="201"/>
      <c r="F807" s="201"/>
    </row>
    <row r="808" spans="5:6" ht="15" hidden="1">
      <c r="E808" s="201"/>
      <c r="F808" s="201"/>
    </row>
    <row r="809" spans="5:6" ht="15" hidden="1">
      <c r="E809" s="201"/>
      <c r="F809" s="201"/>
    </row>
    <row r="810" spans="5:6" ht="15" hidden="1">
      <c r="E810" s="201"/>
      <c r="F810" s="201"/>
    </row>
    <row r="811" spans="5:6" ht="15" hidden="1">
      <c r="E811" s="201"/>
      <c r="F811" s="201"/>
    </row>
    <row r="812" spans="5:6" ht="15" hidden="1">
      <c r="E812" s="201"/>
      <c r="F812" s="201"/>
    </row>
    <row r="813" spans="5:6" ht="15" hidden="1">
      <c r="E813" s="201"/>
      <c r="F813" s="201"/>
    </row>
    <row r="814" spans="5:6" ht="15" hidden="1">
      <c r="E814" s="201"/>
      <c r="F814" s="201"/>
    </row>
    <row r="815" spans="5:6" ht="15" hidden="1">
      <c r="E815" s="201"/>
      <c r="F815" s="201"/>
    </row>
    <row r="816" spans="5:6" ht="15" hidden="1">
      <c r="E816" s="201"/>
      <c r="F816" s="201"/>
    </row>
    <row r="817" spans="5:6" ht="15" hidden="1">
      <c r="E817" s="201"/>
      <c r="F817" s="201"/>
    </row>
    <row r="818" spans="5:6" ht="15" hidden="1">
      <c r="E818" s="201"/>
      <c r="F818" s="201"/>
    </row>
    <row r="819" spans="5:6" ht="15" hidden="1">
      <c r="E819" s="201"/>
      <c r="F819" s="201"/>
    </row>
    <row r="820" spans="5:6" ht="15" hidden="1">
      <c r="E820" s="201"/>
      <c r="F820" s="201"/>
    </row>
    <row r="821" spans="5:6" ht="15" hidden="1">
      <c r="E821" s="201"/>
      <c r="F821" s="201"/>
    </row>
    <row r="822" spans="5:6" ht="15" hidden="1">
      <c r="E822" s="201"/>
      <c r="F822" s="201"/>
    </row>
    <row r="823" spans="5:6" ht="15" hidden="1">
      <c r="E823" s="201"/>
      <c r="F823" s="201"/>
    </row>
    <row r="824" spans="5:6" ht="15" hidden="1">
      <c r="E824" s="201"/>
      <c r="F824" s="201"/>
    </row>
    <row r="825" spans="5:6" ht="15" hidden="1">
      <c r="E825" s="201"/>
      <c r="F825" s="201"/>
    </row>
    <row r="826" spans="5:6" ht="15" hidden="1">
      <c r="E826" s="201"/>
      <c r="F826" s="201"/>
    </row>
    <row r="827" spans="5:6" ht="15" hidden="1">
      <c r="E827" s="201"/>
      <c r="F827" s="201"/>
    </row>
    <row r="828" spans="5:6" ht="15" hidden="1">
      <c r="E828" s="201"/>
      <c r="F828" s="201"/>
    </row>
    <row r="829" spans="5:6" ht="15" hidden="1">
      <c r="E829" s="201"/>
      <c r="F829" s="201"/>
    </row>
    <row r="830" spans="5:6" ht="15" hidden="1">
      <c r="E830" s="201"/>
      <c r="F830" s="201"/>
    </row>
    <row r="831" spans="5:6" ht="15" hidden="1">
      <c r="E831" s="201"/>
      <c r="F831" s="201"/>
    </row>
    <row r="832" spans="5:6" ht="15" hidden="1">
      <c r="E832" s="201"/>
      <c r="F832" s="201"/>
    </row>
    <row r="833" spans="5:6" ht="15" hidden="1">
      <c r="E833" s="201"/>
      <c r="F833" s="201"/>
    </row>
    <row r="834" spans="5:6" ht="15" hidden="1">
      <c r="E834" s="201"/>
      <c r="F834" s="201"/>
    </row>
    <row r="835" spans="5:6" ht="15" hidden="1">
      <c r="E835" s="201"/>
      <c r="F835" s="201"/>
    </row>
    <row r="836" spans="5:6" ht="15" hidden="1">
      <c r="E836" s="201"/>
      <c r="F836" s="201"/>
    </row>
    <row r="837" spans="5:6" ht="15" hidden="1">
      <c r="E837" s="201"/>
      <c r="F837" s="201"/>
    </row>
    <row r="838" spans="5:6" ht="15" hidden="1">
      <c r="E838" s="201"/>
      <c r="F838" s="201"/>
    </row>
    <row r="839" spans="5:6" ht="15" hidden="1">
      <c r="E839" s="201"/>
      <c r="F839" s="201"/>
    </row>
    <row r="840" spans="5:6" ht="15" hidden="1">
      <c r="E840" s="201"/>
      <c r="F840" s="201"/>
    </row>
    <row r="841" spans="5:6" ht="15" hidden="1">
      <c r="E841" s="201"/>
      <c r="F841" s="201"/>
    </row>
    <row r="842" spans="5:6" ht="15" hidden="1">
      <c r="E842" s="201"/>
      <c r="F842" s="201"/>
    </row>
    <row r="843" spans="5:6" ht="15" hidden="1">
      <c r="E843" s="201"/>
      <c r="F843" s="201"/>
    </row>
    <row r="844" spans="5:6" ht="15" hidden="1">
      <c r="E844" s="201"/>
      <c r="F844" s="201"/>
    </row>
    <row r="845" spans="5:6" ht="15" hidden="1">
      <c r="E845" s="201"/>
      <c r="F845" s="201"/>
    </row>
    <row r="846" spans="5:6" ht="15" hidden="1">
      <c r="E846" s="201"/>
      <c r="F846" s="201"/>
    </row>
    <row r="847" spans="5:6" ht="15" hidden="1">
      <c r="E847" s="201"/>
      <c r="F847" s="201"/>
    </row>
    <row r="848" spans="5:6" ht="15" hidden="1">
      <c r="E848" s="201"/>
      <c r="F848" s="201"/>
    </row>
    <row r="849" spans="5:6" ht="15" hidden="1">
      <c r="E849" s="201"/>
      <c r="F849" s="201"/>
    </row>
    <row r="850" spans="5:6" ht="15" hidden="1">
      <c r="E850" s="201"/>
      <c r="F850" s="201"/>
    </row>
    <row r="851" spans="5:6" ht="15" hidden="1">
      <c r="E851" s="201"/>
      <c r="F851" s="201"/>
    </row>
    <row r="852" spans="5:6" ht="15" hidden="1">
      <c r="E852" s="201"/>
      <c r="F852" s="201"/>
    </row>
    <row r="853" spans="5:6" ht="15" hidden="1">
      <c r="E853" s="201"/>
      <c r="F853" s="201"/>
    </row>
    <row r="854" spans="5:6" ht="15" hidden="1">
      <c r="E854" s="201"/>
      <c r="F854" s="201"/>
    </row>
    <row r="855" spans="5:6" ht="15" hidden="1">
      <c r="E855" s="201"/>
      <c r="F855" s="201"/>
    </row>
    <row r="856" spans="5:6" ht="15" hidden="1">
      <c r="E856" s="201"/>
      <c r="F856" s="201"/>
    </row>
    <row r="857" spans="5:6" ht="15" hidden="1">
      <c r="E857" s="201"/>
      <c r="F857" s="201"/>
    </row>
    <row r="858" spans="5:6" ht="15" hidden="1">
      <c r="E858" s="201"/>
      <c r="F858" s="201"/>
    </row>
    <row r="859" spans="5:6" ht="15" hidden="1">
      <c r="E859" s="201"/>
      <c r="F859" s="201"/>
    </row>
    <row r="860" spans="5:6" ht="15" hidden="1">
      <c r="E860" s="201"/>
      <c r="F860" s="201"/>
    </row>
    <row r="861" spans="5:6" ht="15" hidden="1">
      <c r="E861" s="201"/>
      <c r="F861" s="201"/>
    </row>
    <row r="862" spans="5:6" ht="15" hidden="1">
      <c r="E862" s="201"/>
      <c r="F862" s="201"/>
    </row>
    <row r="863" spans="5:6" ht="15" hidden="1">
      <c r="E863" s="201"/>
      <c r="F863" s="201"/>
    </row>
    <row r="864" spans="5:6" ht="15" hidden="1">
      <c r="E864" s="201"/>
      <c r="F864" s="201"/>
    </row>
    <row r="865" spans="5:6" ht="15" hidden="1">
      <c r="E865" s="201"/>
      <c r="F865" s="201"/>
    </row>
    <row r="866" spans="5:6" ht="15" hidden="1">
      <c r="E866" s="201"/>
      <c r="F866" s="201"/>
    </row>
    <row r="867" spans="5:6" ht="15" hidden="1">
      <c r="E867" s="201"/>
      <c r="F867" s="201"/>
    </row>
    <row r="868" spans="5:6" ht="15" hidden="1">
      <c r="E868" s="201"/>
      <c r="F868" s="201"/>
    </row>
    <row r="869" spans="5:6" ht="15" hidden="1">
      <c r="E869" s="201"/>
      <c r="F869" s="201"/>
    </row>
    <row r="870" spans="5:6" ht="15" hidden="1">
      <c r="E870" s="201"/>
      <c r="F870" s="201"/>
    </row>
    <row r="871" spans="5:6" ht="15" hidden="1">
      <c r="E871" s="201"/>
      <c r="F871" s="201"/>
    </row>
    <row r="872" spans="5:6" ht="15" hidden="1">
      <c r="E872" s="201"/>
      <c r="F872" s="201"/>
    </row>
    <row r="873" spans="5:6" ht="15" hidden="1">
      <c r="E873" s="201"/>
      <c r="F873" s="201"/>
    </row>
    <row r="874" spans="5:6" ht="15" hidden="1">
      <c r="E874" s="201"/>
      <c r="F874" s="201"/>
    </row>
    <row r="875" spans="5:6" ht="15" hidden="1">
      <c r="E875" s="201"/>
      <c r="F875" s="201"/>
    </row>
    <row r="876" spans="5:6" ht="15" hidden="1">
      <c r="E876" s="201"/>
      <c r="F876" s="201"/>
    </row>
    <row r="877" spans="5:6" ht="15" hidden="1">
      <c r="E877" s="201"/>
      <c r="F877" s="201"/>
    </row>
    <row r="878" spans="5:6" ht="15" hidden="1">
      <c r="E878" s="201"/>
      <c r="F878" s="201"/>
    </row>
    <row r="879" spans="5:6" ht="15" hidden="1">
      <c r="E879" s="201"/>
      <c r="F879" s="201"/>
    </row>
    <row r="880" spans="5:6" ht="15" hidden="1">
      <c r="E880" s="201"/>
      <c r="F880" s="201"/>
    </row>
    <row r="881" spans="5:6" ht="15" hidden="1">
      <c r="E881" s="201"/>
      <c r="F881" s="201"/>
    </row>
    <row r="882" spans="5:6" ht="15" hidden="1">
      <c r="E882" s="201"/>
      <c r="F882" s="201"/>
    </row>
    <row r="883" spans="5:6" ht="15" hidden="1">
      <c r="E883" s="201"/>
      <c r="F883" s="201"/>
    </row>
    <row r="884" spans="5:6" ht="15" hidden="1">
      <c r="E884" s="201"/>
      <c r="F884" s="201"/>
    </row>
    <row r="885" spans="5:6" ht="15" hidden="1">
      <c r="E885" s="201"/>
      <c r="F885" s="201"/>
    </row>
    <row r="886" spans="5:6" ht="15" hidden="1">
      <c r="E886" s="201"/>
      <c r="F886" s="201"/>
    </row>
    <row r="887" spans="5:6" ht="15" hidden="1">
      <c r="E887" s="201"/>
      <c r="F887" s="201"/>
    </row>
    <row r="888" spans="5:6" ht="15" hidden="1">
      <c r="E888" s="201"/>
      <c r="F888" s="201"/>
    </row>
    <row r="889" spans="5:6" ht="15" hidden="1">
      <c r="E889" s="201"/>
      <c r="F889" s="201"/>
    </row>
    <row r="890" spans="5:6" ht="15" hidden="1">
      <c r="E890" s="201"/>
      <c r="F890" s="201"/>
    </row>
    <row r="891" spans="5:6" ht="15" hidden="1">
      <c r="E891" s="201"/>
      <c r="F891" s="201"/>
    </row>
    <row r="892" spans="5:6" ht="15" hidden="1">
      <c r="E892" s="201"/>
      <c r="F892" s="201"/>
    </row>
    <row r="893" spans="5:6" ht="15" hidden="1">
      <c r="E893" s="201"/>
      <c r="F893" s="201"/>
    </row>
    <row r="894" spans="5:6" ht="15" hidden="1">
      <c r="E894" s="201"/>
      <c r="F894" s="201"/>
    </row>
    <row r="895" spans="5:6" ht="15" hidden="1">
      <c r="E895" s="201"/>
      <c r="F895" s="201"/>
    </row>
    <row r="896" spans="5:6" ht="15" hidden="1">
      <c r="E896" s="201"/>
      <c r="F896" s="201"/>
    </row>
    <row r="897" spans="5:6" ht="15" hidden="1">
      <c r="E897" s="201"/>
      <c r="F897" s="201"/>
    </row>
    <row r="898" spans="5:6" ht="15" hidden="1">
      <c r="E898" s="201"/>
      <c r="F898" s="201"/>
    </row>
    <row r="899" spans="5:6" ht="15" hidden="1">
      <c r="E899" s="201"/>
      <c r="F899" s="201"/>
    </row>
    <row r="900" spans="5:6" ht="15" hidden="1">
      <c r="E900" s="201"/>
      <c r="F900" s="201"/>
    </row>
    <row r="901" spans="5:6" ht="15" hidden="1">
      <c r="E901" s="201"/>
      <c r="F901" s="201"/>
    </row>
    <row r="902" spans="5:6" ht="15" hidden="1">
      <c r="E902" s="201"/>
      <c r="F902" s="201"/>
    </row>
    <row r="903" spans="5:6" ht="15" hidden="1">
      <c r="E903" s="201"/>
      <c r="F903" s="201"/>
    </row>
    <row r="904" spans="5:6" ht="15" hidden="1">
      <c r="E904" s="201"/>
      <c r="F904" s="201"/>
    </row>
    <row r="905" spans="5:6" ht="15" hidden="1">
      <c r="E905" s="201"/>
      <c r="F905" s="201"/>
    </row>
    <row r="906" spans="5:6" ht="15" hidden="1">
      <c r="E906" s="201"/>
      <c r="F906" s="201"/>
    </row>
    <row r="907" spans="5:6" ht="15" hidden="1">
      <c r="E907" s="201"/>
      <c r="F907" s="201"/>
    </row>
    <row r="908" spans="5:6" ht="15" hidden="1">
      <c r="E908" s="201"/>
      <c r="F908" s="201"/>
    </row>
    <row r="909" spans="5:6" ht="15" hidden="1">
      <c r="E909" s="201"/>
      <c r="F909" s="201"/>
    </row>
    <row r="910" spans="5:6" ht="15" hidden="1">
      <c r="E910" s="201"/>
      <c r="F910" s="201"/>
    </row>
    <row r="911" spans="5:6" ht="15" hidden="1">
      <c r="E911" s="201"/>
      <c r="F911" s="201"/>
    </row>
    <row r="912" spans="5:6" ht="15" hidden="1">
      <c r="E912" s="201"/>
      <c r="F912" s="201"/>
    </row>
    <row r="913" spans="5:6" ht="15" hidden="1">
      <c r="E913" s="201"/>
      <c r="F913" s="201"/>
    </row>
    <row r="914" spans="5:6" ht="15" hidden="1">
      <c r="E914" s="201"/>
      <c r="F914" s="201"/>
    </row>
    <row r="915" spans="5:6" ht="15" hidden="1">
      <c r="E915" s="201"/>
      <c r="F915" s="201"/>
    </row>
    <row r="916" spans="5:6" ht="15" hidden="1">
      <c r="E916" s="201"/>
      <c r="F916" s="201"/>
    </row>
    <row r="917" spans="5:6" ht="15" hidden="1">
      <c r="E917" s="201"/>
      <c r="F917" s="201"/>
    </row>
    <row r="918" spans="5:6" ht="15" hidden="1">
      <c r="E918" s="201"/>
      <c r="F918" s="201"/>
    </row>
    <row r="919" spans="5:6" ht="15" hidden="1">
      <c r="E919" s="201"/>
      <c r="F919" s="201"/>
    </row>
    <row r="920" spans="5:6" ht="15" hidden="1">
      <c r="E920" s="201"/>
      <c r="F920" s="201"/>
    </row>
    <row r="921" spans="5:6" ht="15" hidden="1">
      <c r="E921" s="201"/>
      <c r="F921" s="201"/>
    </row>
    <row r="922" spans="5:6" ht="15" hidden="1">
      <c r="E922" s="201"/>
      <c r="F922" s="201"/>
    </row>
    <row r="923" spans="5:6" ht="15" hidden="1">
      <c r="E923" s="201"/>
      <c r="F923" s="201"/>
    </row>
    <row r="924" spans="5:6" ht="15" hidden="1">
      <c r="E924" s="201"/>
      <c r="F924" s="201"/>
    </row>
    <row r="925" spans="5:6" ht="15" hidden="1">
      <c r="E925" s="201"/>
      <c r="F925" s="201"/>
    </row>
    <row r="926" spans="5:6" ht="15" hidden="1">
      <c r="E926" s="201"/>
      <c r="F926" s="201"/>
    </row>
    <row r="927" spans="5:6" ht="15" hidden="1">
      <c r="E927" s="201"/>
      <c r="F927" s="201"/>
    </row>
    <row r="928" spans="5:6" ht="15" hidden="1">
      <c r="E928" s="201"/>
      <c r="F928" s="201"/>
    </row>
    <row r="929" spans="5:6" ht="15" hidden="1">
      <c r="E929" s="201"/>
      <c r="F929" s="201"/>
    </row>
    <row r="930" spans="5:6" ht="15" hidden="1">
      <c r="E930" s="201"/>
      <c r="F930" s="201"/>
    </row>
    <row r="931" spans="5:6" ht="15" hidden="1">
      <c r="E931" s="201"/>
      <c r="F931" s="201"/>
    </row>
    <row r="932" spans="5:6" ht="15" hidden="1">
      <c r="E932" s="201"/>
      <c r="F932" s="201"/>
    </row>
    <row r="933" spans="5:6" ht="15" hidden="1">
      <c r="E933" s="201"/>
      <c r="F933" s="201"/>
    </row>
    <row r="934" spans="5:6" ht="15" hidden="1">
      <c r="E934" s="201"/>
      <c r="F934" s="201"/>
    </row>
    <row r="935" spans="5:6" ht="15" hidden="1">
      <c r="E935" s="201"/>
      <c r="F935" s="201"/>
    </row>
    <row r="936" spans="5:6" ht="15" hidden="1">
      <c r="E936" s="201"/>
      <c r="F936" s="201"/>
    </row>
    <row r="937" spans="5:6" ht="15" hidden="1">
      <c r="E937" s="201"/>
      <c r="F937" s="201"/>
    </row>
    <row r="938" spans="5:6" ht="15" hidden="1">
      <c r="E938" s="201"/>
      <c r="F938" s="201"/>
    </row>
    <row r="939" spans="5:6" ht="15" hidden="1">
      <c r="E939" s="201"/>
      <c r="F939" s="201"/>
    </row>
    <row r="940" spans="5:6" ht="15" hidden="1">
      <c r="E940" s="201"/>
      <c r="F940" s="201"/>
    </row>
    <row r="941" spans="5:6" ht="15" hidden="1">
      <c r="E941" s="201"/>
      <c r="F941" s="201"/>
    </row>
    <row r="942" spans="5:6" ht="15" hidden="1">
      <c r="E942" s="201"/>
      <c r="F942" s="201"/>
    </row>
    <row r="943" spans="5:6" ht="15" hidden="1">
      <c r="E943" s="201"/>
      <c r="F943" s="201"/>
    </row>
    <row r="944" spans="5:6" ht="15" hidden="1">
      <c r="E944" s="201"/>
      <c r="F944" s="201"/>
    </row>
    <row r="945" spans="5:6" ht="15" hidden="1">
      <c r="E945" s="201"/>
      <c r="F945" s="201"/>
    </row>
    <row r="946" spans="5:6" ht="15" hidden="1">
      <c r="E946" s="201"/>
      <c r="F946" s="201"/>
    </row>
    <row r="947" spans="5:6" ht="15" hidden="1">
      <c r="E947" s="201"/>
      <c r="F947" s="201"/>
    </row>
    <row r="948" spans="5:6" ht="15" hidden="1">
      <c r="E948" s="201"/>
      <c r="F948" s="201"/>
    </row>
    <row r="949" spans="5:6" ht="15" hidden="1">
      <c r="E949" s="201"/>
      <c r="F949" s="201"/>
    </row>
    <row r="950" spans="5:6" ht="15" hidden="1">
      <c r="E950" s="201"/>
      <c r="F950" s="201"/>
    </row>
    <row r="951" spans="5:6" ht="15" hidden="1">
      <c r="E951" s="201"/>
      <c r="F951" s="201"/>
    </row>
    <row r="952" spans="5:6" ht="15" hidden="1">
      <c r="E952" s="201"/>
      <c r="F952" s="201"/>
    </row>
    <row r="953" spans="5:6" ht="15" hidden="1">
      <c r="E953" s="201"/>
      <c r="F953" s="201"/>
    </row>
    <row r="954" spans="5:6" ht="15" hidden="1">
      <c r="E954" s="201"/>
      <c r="F954" s="201"/>
    </row>
    <row r="955" spans="5:6" ht="15" hidden="1">
      <c r="E955" s="201"/>
      <c r="F955" s="201"/>
    </row>
    <row r="956" spans="5:6" ht="15" hidden="1">
      <c r="E956" s="201"/>
      <c r="F956" s="201"/>
    </row>
    <row r="957" spans="5:6" ht="15" hidden="1">
      <c r="E957" s="201"/>
      <c r="F957" s="201"/>
    </row>
    <row r="958" spans="5:6" ht="15" hidden="1">
      <c r="E958" s="201"/>
      <c r="F958" s="201"/>
    </row>
    <row r="959" spans="5:6" ht="15" hidden="1">
      <c r="E959" s="201"/>
      <c r="F959" s="201"/>
    </row>
    <row r="960" spans="5:6" ht="15" hidden="1">
      <c r="E960" s="201"/>
      <c r="F960" s="201"/>
    </row>
    <row r="961" spans="5:6" ht="15" hidden="1">
      <c r="E961" s="201"/>
      <c r="F961" s="201"/>
    </row>
    <row r="962" spans="5:6" ht="15" hidden="1">
      <c r="E962" s="201"/>
      <c r="F962" s="201"/>
    </row>
    <row r="963" spans="5:6" ht="15" hidden="1">
      <c r="E963" s="201"/>
      <c r="F963" s="201"/>
    </row>
    <row r="964" spans="5:6" ht="15" hidden="1">
      <c r="E964" s="201"/>
      <c r="F964" s="201"/>
    </row>
    <row r="965" spans="5:6" ht="15" hidden="1">
      <c r="E965" s="201"/>
      <c r="F965" s="201"/>
    </row>
    <row r="966" spans="5:6" ht="15" hidden="1">
      <c r="E966" s="201"/>
      <c r="F966" s="201"/>
    </row>
    <row r="967" spans="5:6" ht="15" hidden="1">
      <c r="E967" s="201"/>
      <c r="F967" s="201"/>
    </row>
    <row r="968" spans="5:6" ht="15" hidden="1">
      <c r="E968" s="201"/>
      <c r="F968" s="201"/>
    </row>
    <row r="969" spans="5:6" ht="15" hidden="1">
      <c r="E969" s="201"/>
      <c r="F969" s="201"/>
    </row>
    <row r="970" spans="5:6" ht="15" hidden="1">
      <c r="E970" s="201"/>
      <c r="F970" s="201"/>
    </row>
    <row r="971" spans="5:6" ht="15" hidden="1">
      <c r="E971" s="201"/>
      <c r="F971" s="201"/>
    </row>
    <row r="972" spans="5:6" ht="15" hidden="1">
      <c r="E972" s="201"/>
      <c r="F972" s="201"/>
    </row>
    <row r="973" spans="5:6" ht="15" hidden="1">
      <c r="E973" s="201"/>
      <c r="F973" s="201"/>
    </row>
    <row r="974" spans="5:6" ht="15" hidden="1">
      <c r="E974" s="201"/>
      <c r="F974" s="201"/>
    </row>
    <row r="975" spans="5:6" ht="15" hidden="1">
      <c r="E975" s="201"/>
      <c r="F975" s="201"/>
    </row>
    <row r="976" spans="5:6" ht="15" hidden="1">
      <c r="E976" s="201"/>
      <c r="F976" s="201"/>
    </row>
    <row r="977" spans="5:6" ht="15" hidden="1">
      <c r="E977" s="201"/>
      <c r="F977" s="201"/>
    </row>
    <row r="978" spans="5:6" ht="15" hidden="1">
      <c r="E978" s="201"/>
      <c r="F978" s="201"/>
    </row>
    <row r="979" spans="5:6" ht="15" hidden="1">
      <c r="E979" s="201"/>
      <c r="F979" s="201"/>
    </row>
    <row r="980" spans="5:6" ht="15" hidden="1">
      <c r="E980" s="201"/>
      <c r="F980" s="201"/>
    </row>
    <row r="981" spans="5:6" ht="15" hidden="1">
      <c r="E981" s="201"/>
      <c r="F981" s="201"/>
    </row>
    <row r="982" spans="5:6" ht="15" hidden="1">
      <c r="E982" s="201"/>
      <c r="F982" s="201"/>
    </row>
    <row r="983" spans="5:6" ht="15" hidden="1">
      <c r="E983" s="201"/>
      <c r="F983" s="201"/>
    </row>
    <row r="984" spans="5:6" ht="15" hidden="1">
      <c r="E984" s="201"/>
      <c r="F984" s="201"/>
    </row>
    <row r="985" spans="5:6" ht="15" hidden="1">
      <c r="E985" s="201"/>
      <c r="F985" s="201"/>
    </row>
    <row r="986" spans="5:6" ht="15" hidden="1">
      <c r="E986" s="201"/>
      <c r="F986" s="201"/>
    </row>
    <row r="987" spans="5:6" ht="15" hidden="1">
      <c r="E987" s="201"/>
      <c r="F987" s="201"/>
    </row>
    <row r="988" spans="5:6" ht="15" hidden="1">
      <c r="E988" s="201"/>
      <c r="F988" s="201"/>
    </row>
    <row r="989" spans="5:6" ht="15" hidden="1">
      <c r="E989" s="201"/>
      <c r="F989" s="201"/>
    </row>
    <row r="990" spans="5:6" ht="15" hidden="1">
      <c r="E990" s="201"/>
      <c r="F990" s="201"/>
    </row>
    <row r="991" spans="5:6" ht="15" hidden="1">
      <c r="E991" s="201"/>
      <c r="F991" s="201"/>
    </row>
    <row r="992" spans="5:6" ht="15" hidden="1">
      <c r="E992" s="201"/>
      <c r="F992" s="201"/>
    </row>
    <row r="993" spans="5:6" ht="15" hidden="1">
      <c r="E993" s="201"/>
      <c r="F993" s="201"/>
    </row>
    <row r="994" spans="5:6" ht="15" hidden="1">
      <c r="E994" s="201"/>
      <c r="F994" s="201"/>
    </row>
    <row r="995" spans="5:6" ht="15" hidden="1">
      <c r="E995" s="201"/>
      <c r="F995" s="201"/>
    </row>
    <row r="996" spans="5:6" ht="15" hidden="1">
      <c r="E996" s="201"/>
      <c r="F996" s="201"/>
    </row>
    <row r="997" spans="5:6" ht="15" hidden="1">
      <c r="E997" s="201"/>
      <c r="F997" s="201"/>
    </row>
    <row r="998" spans="5:6" ht="15" hidden="1">
      <c r="E998" s="201"/>
      <c r="F998" s="201"/>
    </row>
    <row r="999" spans="5:6" ht="15" hidden="1">
      <c r="E999" s="201"/>
      <c r="F999" s="201"/>
    </row>
    <row r="1000" spans="5:6" ht="15" hidden="1">
      <c r="E1000" s="201"/>
      <c r="F1000" s="201"/>
    </row>
    <row r="1001" spans="5:6" ht="15" hidden="1">
      <c r="E1001" s="201"/>
      <c r="F1001" s="201"/>
    </row>
    <row r="1002" spans="5:6" ht="15" hidden="1">
      <c r="E1002" s="201"/>
      <c r="F1002" s="201"/>
    </row>
    <row r="1003" spans="5:6" ht="15" hidden="1">
      <c r="E1003" s="201"/>
      <c r="F1003" s="201"/>
    </row>
    <row r="1004" spans="5:6" ht="15" hidden="1">
      <c r="E1004" s="201"/>
      <c r="F1004" s="201"/>
    </row>
    <row r="1005" spans="5:6" ht="15" hidden="1">
      <c r="E1005" s="201"/>
      <c r="F1005" s="201"/>
    </row>
    <row r="1006" spans="5:6" ht="15" hidden="1">
      <c r="E1006" s="201"/>
      <c r="F1006" s="201"/>
    </row>
    <row r="1007" spans="5:6" ht="15" hidden="1">
      <c r="E1007" s="201"/>
      <c r="F1007" s="201"/>
    </row>
    <row r="1008" spans="5:6" ht="15" hidden="1">
      <c r="E1008" s="201"/>
      <c r="F1008" s="201"/>
    </row>
    <row r="1009" spans="5:6" ht="15" hidden="1">
      <c r="E1009" s="201"/>
      <c r="F1009" s="201"/>
    </row>
  </sheetData>
  <sheetProtection algorithmName="SHA-512" hashValue="+p8tw5pcxbkUNF5aU1GBYDZWONvG0CJ6kdz0TUg5DoUQWO6SvmjuSbCiZRA+6Esw0cBvey5PMN+LJwjzTiYQJQ==" saltValue="8dt9fCWvSIo8hIZQw0ylDQ==" spinCount="100000" sheet="1" selectLockedCells="1" autoFilter="0"/>
  <autoFilter ref="C11:F11" xr:uid="{00000000-0009-0000-0000-00000B000000}"/>
  <mergeCells count="5">
    <mergeCell ref="C3:R3"/>
    <mergeCell ref="G5:R5"/>
    <mergeCell ref="G7:R7"/>
    <mergeCell ref="C9:R9"/>
    <mergeCell ref="C66:Q66"/>
  </mergeCells>
  <conditionalFormatting sqref="C12:C61">
    <cfRule type="expression" dxfId="5" priority="2">
      <formula>AND(C12="",$Q12&lt;&gt;0)</formula>
    </cfRule>
  </conditionalFormatting>
  <dataValidations count="1">
    <dataValidation type="list" allowBlank="1" showInputMessage="1" showErrorMessage="1" sqref="D12:D61" xr:uid="{FC2FE47D-99B2-49DC-930E-6DED7A4D8B6F}">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XFC1030"/>
  <sheetViews>
    <sheetView showGridLines="0" workbookViewId="0">
      <selection activeCell="C12" sqref="C12"/>
    </sheetView>
  </sheetViews>
  <sheetFormatPr defaultColWidth="0" defaultRowHeight="0" customHeight="1" zeroHeight="1"/>
  <cols>
    <col min="1" max="2" width="1.42578125" style="143" customWidth="1"/>
    <col min="3" max="3" width="42.5703125" style="143" customWidth="1"/>
    <col min="4" max="4" width="20.7109375" style="143" customWidth="1"/>
    <col min="5" max="6" width="20.7109375" style="143" hidden="1" customWidth="1"/>
    <col min="7" max="7" width="11.7109375" style="143" hidden="1" customWidth="1"/>
    <col min="8" max="8" width="11.7109375" style="143" customWidth="1"/>
    <col min="9" max="9" width="11.7109375" style="143" hidden="1" customWidth="1"/>
    <col min="10" max="10" width="11.7109375" style="143" customWidth="1"/>
    <col min="11" max="17" width="11.7109375" style="143" hidden="1" customWidth="1"/>
    <col min="18" max="18" width="11.7109375" style="143" customWidth="1"/>
    <col min="19" max="19" width="11.7109375" style="143" hidden="1" customWidth="1"/>
    <col min="20" max="21" width="1.7109375" style="143" customWidth="1"/>
    <col min="22" max="23" width="8" style="143" hidden="1"/>
    <col min="24" max="26" width="7" style="143" hidden="1"/>
    <col min="27" max="16382" width="12.5703125" style="143" hidden="1"/>
    <col min="16383" max="16383" width="9.140625" style="143" hidden="1"/>
    <col min="16384" max="16384" width="10.140625" style="143" hidden="1"/>
  </cols>
  <sheetData>
    <row r="1" spans="2:20" ht="7.5" customHeight="1"/>
    <row r="2" spans="2:20" ht="7.5" customHeight="1" thickBot="1">
      <c r="B2" s="144"/>
      <c r="C2" s="144"/>
      <c r="D2" s="144"/>
      <c r="E2" s="144"/>
      <c r="F2" s="144"/>
      <c r="G2" s="144"/>
      <c r="H2" s="144"/>
      <c r="I2" s="144"/>
      <c r="J2" s="144"/>
      <c r="K2" s="144"/>
      <c r="L2" s="144"/>
      <c r="M2" s="144"/>
      <c r="N2" s="144"/>
      <c r="O2" s="196"/>
      <c r="P2" s="196"/>
      <c r="Q2" s="196"/>
      <c r="R2" s="196"/>
      <c r="S2" s="196"/>
      <c r="T2" s="196"/>
    </row>
    <row r="3" spans="2:20" ht="16.5" thickBot="1">
      <c r="B3" s="144"/>
      <c r="C3" s="253" t="s">
        <v>138</v>
      </c>
      <c r="D3" s="275"/>
      <c r="E3" s="275"/>
      <c r="F3" s="275"/>
      <c r="G3" s="275"/>
      <c r="H3" s="275"/>
      <c r="I3" s="275"/>
      <c r="J3" s="275"/>
      <c r="K3" s="275"/>
      <c r="L3" s="275"/>
      <c r="M3" s="275"/>
      <c r="N3" s="275"/>
      <c r="O3" s="275"/>
      <c r="P3" s="275"/>
      <c r="Q3" s="275"/>
      <c r="R3" s="276"/>
      <c r="S3" s="196"/>
      <c r="T3" s="196"/>
    </row>
    <row r="4" spans="2:20" ht="7.5" customHeight="1" thickBot="1">
      <c r="B4" s="144"/>
      <c r="C4" s="144"/>
      <c r="D4" s="144"/>
      <c r="E4" s="144"/>
      <c r="F4" s="144"/>
      <c r="G4" s="144"/>
      <c r="H4" s="144"/>
      <c r="I4" s="144"/>
      <c r="J4" s="144"/>
      <c r="K4" s="144"/>
      <c r="L4" s="144"/>
      <c r="M4" s="144"/>
      <c r="N4" s="144"/>
      <c r="O4" s="196"/>
      <c r="P4" s="196"/>
      <c r="Q4" s="196"/>
      <c r="R4" s="196"/>
      <c r="S4" s="196"/>
      <c r="T4" s="196"/>
    </row>
    <row r="5" spans="2:20" s="24" customFormat="1" ht="13.5" thickBot="1">
      <c r="B5" s="25"/>
      <c r="C5" s="92" t="s">
        <v>10</v>
      </c>
      <c r="D5" s="277" t="str">
        <f>IF('START - APPLICATION DETAILS'!D13="","",'START - APPLICATION DETAILS'!D13)</f>
        <v/>
      </c>
      <c r="E5" s="278"/>
      <c r="F5" s="278"/>
      <c r="G5" s="278"/>
      <c r="H5" s="278"/>
      <c r="I5" s="278"/>
      <c r="J5" s="278"/>
      <c r="K5" s="278"/>
      <c r="L5" s="278"/>
      <c r="M5" s="278"/>
      <c r="N5" s="278"/>
      <c r="O5" s="278"/>
      <c r="P5" s="278"/>
      <c r="Q5" s="278"/>
      <c r="R5" s="279"/>
      <c r="S5" s="246"/>
      <c r="T5" s="246"/>
    </row>
    <row r="6" spans="2:20" s="24" customFormat="1" ht="7.5" customHeight="1" thickBot="1">
      <c r="B6" s="25"/>
      <c r="C6" s="25"/>
      <c r="D6" s="25"/>
      <c r="E6" s="25"/>
      <c r="F6" s="25"/>
      <c r="G6" s="25"/>
      <c r="H6" s="25"/>
      <c r="I6" s="25"/>
      <c r="J6" s="25"/>
      <c r="K6" s="25"/>
      <c r="L6" s="25"/>
      <c r="M6" s="25"/>
      <c r="N6" s="25"/>
      <c r="O6" s="246"/>
      <c r="P6" s="246"/>
      <c r="Q6" s="246"/>
      <c r="R6" s="246"/>
      <c r="S6" s="246"/>
      <c r="T6" s="246"/>
    </row>
    <row r="7" spans="2:20" s="24" customFormat="1" ht="13.5" thickBot="1">
      <c r="B7" s="25"/>
      <c r="C7" s="92" t="s">
        <v>11</v>
      </c>
      <c r="D7" s="277" t="str">
        <f>IF('START - APPLICATION DETAILS'!D14="","",'START - APPLICATION DETAILS'!D14)</f>
        <v/>
      </c>
      <c r="E7" s="278"/>
      <c r="F7" s="278"/>
      <c r="G7" s="278"/>
      <c r="H7" s="278"/>
      <c r="I7" s="278"/>
      <c r="J7" s="278"/>
      <c r="K7" s="278"/>
      <c r="L7" s="278"/>
      <c r="M7" s="278"/>
      <c r="N7" s="278"/>
      <c r="O7" s="278"/>
      <c r="P7" s="278"/>
      <c r="Q7" s="278"/>
      <c r="R7" s="279"/>
      <c r="S7" s="246"/>
      <c r="T7" s="246"/>
    </row>
    <row r="8" spans="2:20" ht="7.5" customHeight="1" thickBot="1">
      <c r="B8" s="144"/>
      <c r="C8" s="144"/>
      <c r="D8" s="144"/>
      <c r="E8" s="144"/>
      <c r="F8" s="144"/>
      <c r="G8" s="144"/>
      <c r="H8" s="144"/>
      <c r="I8" s="144"/>
      <c r="J8" s="144"/>
      <c r="K8" s="144"/>
      <c r="L8" s="144"/>
      <c r="M8" s="144"/>
      <c r="N8" s="144"/>
      <c r="O8" s="196"/>
      <c r="P8" s="196"/>
      <c r="Q8" s="196"/>
      <c r="R8" s="196"/>
      <c r="S8" s="196"/>
      <c r="T8" s="196"/>
    </row>
    <row r="9" spans="2:20" ht="132" hidden="1" customHeight="1">
      <c r="B9" s="144"/>
      <c r="C9" s="297" t="s">
        <v>139</v>
      </c>
      <c r="D9" s="257"/>
      <c r="E9" s="257"/>
      <c r="F9" s="257"/>
      <c r="G9" s="257"/>
      <c r="H9" s="257"/>
      <c r="I9" s="257"/>
      <c r="J9" s="257"/>
      <c r="K9" s="257"/>
      <c r="L9" s="258"/>
      <c r="M9" s="144"/>
      <c r="N9" s="144"/>
      <c r="O9" s="196"/>
      <c r="P9" s="196"/>
      <c r="Q9" s="196"/>
      <c r="R9" s="196"/>
      <c r="S9" s="196"/>
      <c r="T9" s="196"/>
    </row>
    <row r="10" spans="2:20" ht="7.5" hidden="1" customHeight="1" thickBot="1">
      <c r="B10" s="144"/>
      <c r="C10" s="144"/>
      <c r="D10" s="144"/>
      <c r="E10" s="144"/>
      <c r="F10" s="144"/>
      <c r="G10" s="144"/>
      <c r="H10" s="144"/>
      <c r="I10" s="144"/>
      <c r="J10" s="144"/>
      <c r="K10" s="144"/>
      <c r="L10" s="144"/>
      <c r="M10" s="144"/>
      <c r="N10" s="144"/>
      <c r="O10" s="196"/>
      <c r="P10" s="196"/>
      <c r="Q10" s="196"/>
      <c r="R10" s="196"/>
      <c r="S10" s="196"/>
      <c r="T10" s="196"/>
    </row>
    <row r="11" spans="2:20" ht="39" thickBot="1">
      <c r="B11" s="144"/>
      <c r="C11" s="86" t="s">
        <v>113</v>
      </c>
      <c r="D11" s="43" t="s">
        <v>125</v>
      </c>
      <c r="E11" s="43" t="s">
        <v>61</v>
      </c>
      <c r="F11" s="197" t="s">
        <v>62</v>
      </c>
      <c r="G11" s="198" t="s">
        <v>79</v>
      </c>
      <c r="H11" s="43" t="s">
        <v>14</v>
      </c>
      <c r="I11" s="45" t="s">
        <v>115</v>
      </c>
      <c r="J11" s="43" t="s">
        <v>15</v>
      </c>
      <c r="K11" s="45" t="s">
        <v>140</v>
      </c>
      <c r="L11" s="43" t="s">
        <v>16</v>
      </c>
      <c r="M11" s="45" t="s">
        <v>140</v>
      </c>
      <c r="N11" s="43" t="s">
        <v>17</v>
      </c>
      <c r="O11" s="45" t="s">
        <v>140</v>
      </c>
      <c r="P11" s="44" t="s">
        <v>18</v>
      </c>
      <c r="Q11" s="48" t="s">
        <v>140</v>
      </c>
      <c r="R11" s="50" t="s">
        <v>19</v>
      </c>
      <c r="S11" s="51" t="s">
        <v>122</v>
      </c>
      <c r="T11" s="144"/>
    </row>
    <row r="12" spans="2:20" ht="15">
      <c r="B12" s="144"/>
      <c r="C12" s="33"/>
      <c r="D12" s="34" t="s">
        <v>34</v>
      </c>
      <c r="E12" s="34" t="s">
        <v>34</v>
      </c>
      <c r="F12" s="40" t="str">
        <f>IFERROR(VLOOKUP($E12,'START - APPLICATION DETAILS'!$C$21:$D$60,2,0),"")</f>
        <v/>
      </c>
      <c r="G12" s="74">
        <v>1</v>
      </c>
      <c r="H12" s="35"/>
      <c r="I12" s="46">
        <f>H12*G12</f>
        <v>0</v>
      </c>
      <c r="J12" s="35"/>
      <c r="K12" s="46">
        <f>J12*G12</f>
        <v>0</v>
      </c>
      <c r="L12" s="35"/>
      <c r="M12" s="46">
        <f>L12*G12</f>
        <v>0</v>
      </c>
      <c r="N12" s="35"/>
      <c r="O12" s="47">
        <f>N12*G12</f>
        <v>0</v>
      </c>
      <c r="P12" s="102"/>
      <c r="Q12" s="49">
        <f>P12*G12</f>
        <v>0</v>
      </c>
      <c r="R12" s="52">
        <f>H12+J12+L12+N12+P12</f>
        <v>0</v>
      </c>
      <c r="S12" s="151">
        <f>I12+K12+M12+O12+Q12</f>
        <v>0</v>
      </c>
      <c r="T12" s="144"/>
    </row>
    <row r="13" spans="2:20" ht="15">
      <c r="B13" s="144"/>
      <c r="C13" s="33"/>
      <c r="D13" s="34" t="s">
        <v>34</v>
      </c>
      <c r="E13" s="34" t="s">
        <v>34</v>
      </c>
      <c r="F13" s="40" t="str">
        <f>IFERROR(VLOOKUP($E13,'START - APPLICATION DETAILS'!$C$21:$D$60,2,0),"")</f>
        <v/>
      </c>
      <c r="G13" s="74">
        <v>1</v>
      </c>
      <c r="H13" s="35"/>
      <c r="I13" s="46">
        <f t="shared" ref="I13:I61" si="0">H13*G13</f>
        <v>0</v>
      </c>
      <c r="J13" s="35"/>
      <c r="K13" s="46">
        <f t="shared" ref="K13:K61" si="1">J13*G13</f>
        <v>0</v>
      </c>
      <c r="L13" s="35"/>
      <c r="M13" s="46">
        <f t="shared" ref="M13:M61" si="2">L13*G13</f>
        <v>0</v>
      </c>
      <c r="N13" s="35"/>
      <c r="O13" s="47">
        <f t="shared" ref="O13:O61" si="3">N13*G13</f>
        <v>0</v>
      </c>
      <c r="P13" s="56"/>
      <c r="Q13" s="49">
        <f t="shared" ref="Q13:Q61" si="4">P13*G13</f>
        <v>0</v>
      </c>
      <c r="R13" s="52">
        <f t="shared" ref="R13:R61" si="5">H13+J13+L13+N13+P13</f>
        <v>0</v>
      </c>
      <c r="S13" s="151">
        <f t="shared" ref="S13:S61" si="6">I13+K13+M13+O13+Q13</f>
        <v>0</v>
      </c>
      <c r="T13" s="144"/>
    </row>
    <row r="14" spans="2:20" ht="15">
      <c r="B14" s="144"/>
      <c r="C14" s="33"/>
      <c r="D14" s="34" t="s">
        <v>34</v>
      </c>
      <c r="E14" s="34" t="s">
        <v>34</v>
      </c>
      <c r="F14" s="40" t="str">
        <f>IFERROR(VLOOKUP($E14,'START - APPLICATION DETAILS'!$C$21:$D$60,2,0),"")</f>
        <v/>
      </c>
      <c r="G14" s="74">
        <v>1</v>
      </c>
      <c r="H14" s="35"/>
      <c r="I14" s="46">
        <f t="shared" si="0"/>
        <v>0</v>
      </c>
      <c r="J14" s="35"/>
      <c r="K14" s="46">
        <f t="shared" si="1"/>
        <v>0</v>
      </c>
      <c r="L14" s="35"/>
      <c r="M14" s="46">
        <f t="shared" si="2"/>
        <v>0</v>
      </c>
      <c r="N14" s="35"/>
      <c r="O14" s="47">
        <f t="shared" si="3"/>
        <v>0</v>
      </c>
      <c r="P14" s="56"/>
      <c r="Q14" s="49">
        <f t="shared" si="4"/>
        <v>0</v>
      </c>
      <c r="R14" s="52">
        <f t="shared" si="5"/>
        <v>0</v>
      </c>
      <c r="S14" s="151">
        <f t="shared" si="6"/>
        <v>0</v>
      </c>
      <c r="T14" s="144"/>
    </row>
    <row r="15" spans="2:20" ht="15">
      <c r="B15" s="144"/>
      <c r="C15" s="33"/>
      <c r="D15" s="34" t="s">
        <v>34</v>
      </c>
      <c r="E15" s="34" t="s">
        <v>34</v>
      </c>
      <c r="F15" s="40" t="str">
        <f>IFERROR(VLOOKUP($E15,'START - APPLICATION DETAILS'!$C$21:$D$60,2,0),"")</f>
        <v/>
      </c>
      <c r="G15" s="74">
        <v>1</v>
      </c>
      <c r="H15" s="35"/>
      <c r="I15" s="46">
        <f t="shared" si="0"/>
        <v>0</v>
      </c>
      <c r="J15" s="35"/>
      <c r="K15" s="46">
        <f t="shared" si="1"/>
        <v>0</v>
      </c>
      <c r="L15" s="35"/>
      <c r="M15" s="46">
        <f t="shared" si="2"/>
        <v>0</v>
      </c>
      <c r="N15" s="35"/>
      <c r="O15" s="47">
        <f t="shared" si="3"/>
        <v>0</v>
      </c>
      <c r="P15" s="56"/>
      <c r="Q15" s="49">
        <f t="shared" si="4"/>
        <v>0</v>
      </c>
      <c r="R15" s="52">
        <f t="shared" si="5"/>
        <v>0</v>
      </c>
      <c r="S15" s="151">
        <f t="shared" si="6"/>
        <v>0</v>
      </c>
      <c r="T15" s="144"/>
    </row>
    <row r="16" spans="2:20" ht="15">
      <c r="B16" s="144"/>
      <c r="C16" s="33"/>
      <c r="D16" s="34" t="s">
        <v>34</v>
      </c>
      <c r="E16" s="34" t="s">
        <v>34</v>
      </c>
      <c r="F16" s="40" t="str">
        <f>IFERROR(VLOOKUP($E16,'START - APPLICATION DETAILS'!$C$21:$D$60,2,0),"")</f>
        <v/>
      </c>
      <c r="G16" s="74">
        <v>1</v>
      </c>
      <c r="H16" s="35"/>
      <c r="I16" s="46">
        <f t="shared" si="0"/>
        <v>0</v>
      </c>
      <c r="J16" s="35"/>
      <c r="K16" s="46">
        <f t="shared" si="1"/>
        <v>0</v>
      </c>
      <c r="L16" s="35"/>
      <c r="M16" s="46">
        <f t="shared" si="2"/>
        <v>0</v>
      </c>
      <c r="N16" s="35"/>
      <c r="O16" s="47">
        <f t="shared" si="3"/>
        <v>0</v>
      </c>
      <c r="P16" s="56"/>
      <c r="Q16" s="49">
        <f t="shared" si="4"/>
        <v>0</v>
      </c>
      <c r="R16" s="52">
        <f t="shared" si="5"/>
        <v>0</v>
      </c>
      <c r="S16" s="151">
        <f t="shared" si="6"/>
        <v>0</v>
      </c>
      <c r="T16" s="144"/>
    </row>
    <row r="17" spans="2:20" ht="15">
      <c r="B17" s="144"/>
      <c r="C17" s="33"/>
      <c r="D17" s="34" t="s">
        <v>34</v>
      </c>
      <c r="E17" s="34" t="s">
        <v>34</v>
      </c>
      <c r="F17" s="40" t="str">
        <f>IFERROR(VLOOKUP($E17,'START - APPLICATION DETAILS'!$C$21:$D$60,2,0),"")</f>
        <v/>
      </c>
      <c r="G17" s="74">
        <v>1</v>
      </c>
      <c r="H17" s="35"/>
      <c r="I17" s="46">
        <f t="shared" si="0"/>
        <v>0</v>
      </c>
      <c r="J17" s="35"/>
      <c r="K17" s="46">
        <f t="shared" si="1"/>
        <v>0</v>
      </c>
      <c r="L17" s="35"/>
      <c r="M17" s="46">
        <f t="shared" si="2"/>
        <v>0</v>
      </c>
      <c r="N17" s="35"/>
      <c r="O17" s="47">
        <f t="shared" si="3"/>
        <v>0</v>
      </c>
      <c r="P17" s="56"/>
      <c r="Q17" s="49">
        <f t="shared" si="4"/>
        <v>0</v>
      </c>
      <c r="R17" s="52">
        <f t="shared" si="5"/>
        <v>0</v>
      </c>
      <c r="S17" s="151">
        <f t="shared" si="6"/>
        <v>0</v>
      </c>
      <c r="T17" s="144"/>
    </row>
    <row r="18" spans="2:20" ht="15">
      <c r="B18" s="144"/>
      <c r="C18" s="33"/>
      <c r="D18" s="34" t="s">
        <v>34</v>
      </c>
      <c r="E18" s="34" t="s">
        <v>34</v>
      </c>
      <c r="F18" s="40" t="str">
        <f>IFERROR(VLOOKUP($E18,'START - APPLICATION DETAILS'!$C$21:$D$60,2,0),"")</f>
        <v/>
      </c>
      <c r="G18" s="74">
        <v>1</v>
      </c>
      <c r="H18" s="35"/>
      <c r="I18" s="46">
        <f t="shared" si="0"/>
        <v>0</v>
      </c>
      <c r="J18" s="35"/>
      <c r="K18" s="46">
        <f t="shared" si="1"/>
        <v>0</v>
      </c>
      <c r="L18" s="35"/>
      <c r="M18" s="46">
        <f t="shared" si="2"/>
        <v>0</v>
      </c>
      <c r="N18" s="35"/>
      <c r="O18" s="47">
        <f t="shared" si="3"/>
        <v>0</v>
      </c>
      <c r="P18" s="56"/>
      <c r="Q18" s="49">
        <f t="shared" si="4"/>
        <v>0</v>
      </c>
      <c r="R18" s="52">
        <f t="shared" si="5"/>
        <v>0</v>
      </c>
      <c r="S18" s="151">
        <f t="shared" si="6"/>
        <v>0</v>
      </c>
      <c r="T18" s="144"/>
    </row>
    <row r="19" spans="2:20" ht="15">
      <c r="B19" s="144"/>
      <c r="C19" s="33"/>
      <c r="D19" s="34" t="s">
        <v>34</v>
      </c>
      <c r="E19" s="34" t="s">
        <v>34</v>
      </c>
      <c r="F19" s="40" t="str">
        <f>IFERROR(VLOOKUP($E19,'START - APPLICATION DETAILS'!$C$21:$D$60,2,0),"")</f>
        <v/>
      </c>
      <c r="G19" s="74">
        <v>1</v>
      </c>
      <c r="H19" s="35"/>
      <c r="I19" s="46">
        <f t="shared" si="0"/>
        <v>0</v>
      </c>
      <c r="J19" s="35"/>
      <c r="K19" s="46">
        <f t="shared" si="1"/>
        <v>0</v>
      </c>
      <c r="L19" s="35"/>
      <c r="M19" s="46">
        <f t="shared" si="2"/>
        <v>0</v>
      </c>
      <c r="N19" s="35"/>
      <c r="O19" s="47">
        <f t="shared" si="3"/>
        <v>0</v>
      </c>
      <c r="P19" s="56"/>
      <c r="Q19" s="49">
        <f t="shared" si="4"/>
        <v>0</v>
      </c>
      <c r="R19" s="52">
        <f t="shared" si="5"/>
        <v>0</v>
      </c>
      <c r="S19" s="151">
        <f t="shared" si="6"/>
        <v>0</v>
      </c>
      <c r="T19" s="144"/>
    </row>
    <row r="20" spans="2:20" ht="15">
      <c r="B20" s="144"/>
      <c r="C20" s="33"/>
      <c r="D20" s="34" t="s">
        <v>34</v>
      </c>
      <c r="E20" s="34" t="s">
        <v>34</v>
      </c>
      <c r="F20" s="40" t="str">
        <f>IFERROR(VLOOKUP($E20,'START - APPLICATION DETAILS'!$C$21:$D$60,2,0),"")</f>
        <v/>
      </c>
      <c r="G20" s="74">
        <v>1</v>
      </c>
      <c r="H20" s="35"/>
      <c r="I20" s="46">
        <f t="shared" si="0"/>
        <v>0</v>
      </c>
      <c r="J20" s="35"/>
      <c r="K20" s="46">
        <f t="shared" si="1"/>
        <v>0</v>
      </c>
      <c r="L20" s="35"/>
      <c r="M20" s="46">
        <f t="shared" si="2"/>
        <v>0</v>
      </c>
      <c r="N20" s="35"/>
      <c r="O20" s="47">
        <f t="shared" si="3"/>
        <v>0</v>
      </c>
      <c r="P20" s="56"/>
      <c r="Q20" s="49">
        <f t="shared" si="4"/>
        <v>0</v>
      </c>
      <c r="R20" s="52">
        <f t="shared" si="5"/>
        <v>0</v>
      </c>
      <c r="S20" s="151">
        <f t="shared" si="6"/>
        <v>0</v>
      </c>
      <c r="T20" s="144"/>
    </row>
    <row r="21" spans="2:20" ht="15">
      <c r="B21" s="144"/>
      <c r="C21" s="33"/>
      <c r="D21" s="34" t="s">
        <v>34</v>
      </c>
      <c r="E21" s="34" t="s">
        <v>34</v>
      </c>
      <c r="F21" s="40" t="str">
        <f>IFERROR(VLOOKUP($E21,'START - APPLICATION DETAILS'!$C$21:$D$60,2,0),"")</f>
        <v/>
      </c>
      <c r="G21" s="74">
        <v>1</v>
      </c>
      <c r="H21" s="35"/>
      <c r="I21" s="46">
        <f t="shared" si="0"/>
        <v>0</v>
      </c>
      <c r="J21" s="35"/>
      <c r="K21" s="46">
        <f t="shared" si="1"/>
        <v>0</v>
      </c>
      <c r="L21" s="35"/>
      <c r="M21" s="46">
        <f t="shared" si="2"/>
        <v>0</v>
      </c>
      <c r="N21" s="35"/>
      <c r="O21" s="47">
        <f t="shared" si="3"/>
        <v>0</v>
      </c>
      <c r="P21" s="56"/>
      <c r="Q21" s="49">
        <f t="shared" si="4"/>
        <v>0</v>
      </c>
      <c r="R21" s="52">
        <f t="shared" si="5"/>
        <v>0</v>
      </c>
      <c r="S21" s="151">
        <f t="shared" si="6"/>
        <v>0</v>
      </c>
      <c r="T21" s="144"/>
    </row>
    <row r="22" spans="2:20" ht="15">
      <c r="B22" s="144"/>
      <c r="C22" s="33"/>
      <c r="D22" s="34" t="s">
        <v>34</v>
      </c>
      <c r="E22" s="34" t="s">
        <v>34</v>
      </c>
      <c r="F22" s="40" t="str">
        <f>IFERROR(VLOOKUP($E22,'START - APPLICATION DETAILS'!$C$21:$D$60,2,0),"")</f>
        <v/>
      </c>
      <c r="G22" s="74">
        <v>1</v>
      </c>
      <c r="H22" s="35"/>
      <c r="I22" s="46">
        <f t="shared" si="0"/>
        <v>0</v>
      </c>
      <c r="J22" s="35"/>
      <c r="K22" s="46">
        <f t="shared" si="1"/>
        <v>0</v>
      </c>
      <c r="L22" s="35"/>
      <c r="M22" s="46">
        <f t="shared" si="2"/>
        <v>0</v>
      </c>
      <c r="N22" s="35"/>
      <c r="O22" s="47">
        <f t="shared" si="3"/>
        <v>0</v>
      </c>
      <c r="P22" s="56"/>
      <c r="Q22" s="49">
        <f t="shared" si="4"/>
        <v>0</v>
      </c>
      <c r="R22" s="52">
        <f t="shared" si="5"/>
        <v>0</v>
      </c>
      <c r="S22" s="151">
        <f t="shared" si="6"/>
        <v>0</v>
      </c>
      <c r="T22" s="144"/>
    </row>
    <row r="23" spans="2:20" ht="15">
      <c r="B23" s="144"/>
      <c r="C23" s="33"/>
      <c r="D23" s="34" t="s">
        <v>34</v>
      </c>
      <c r="E23" s="34" t="s">
        <v>34</v>
      </c>
      <c r="F23" s="40" t="str">
        <f>IFERROR(VLOOKUP($E23,'START - APPLICATION DETAILS'!$C$21:$D$60,2,0),"")</f>
        <v/>
      </c>
      <c r="G23" s="74">
        <v>1</v>
      </c>
      <c r="H23" s="35"/>
      <c r="I23" s="46">
        <f t="shared" si="0"/>
        <v>0</v>
      </c>
      <c r="J23" s="35"/>
      <c r="K23" s="46">
        <f t="shared" si="1"/>
        <v>0</v>
      </c>
      <c r="L23" s="35"/>
      <c r="M23" s="46">
        <f t="shared" si="2"/>
        <v>0</v>
      </c>
      <c r="N23" s="35"/>
      <c r="O23" s="47">
        <f t="shared" si="3"/>
        <v>0</v>
      </c>
      <c r="P23" s="56"/>
      <c r="Q23" s="49">
        <f t="shared" si="4"/>
        <v>0</v>
      </c>
      <c r="R23" s="52">
        <f t="shared" si="5"/>
        <v>0</v>
      </c>
      <c r="S23" s="151">
        <f t="shared" si="6"/>
        <v>0</v>
      </c>
      <c r="T23" s="144"/>
    </row>
    <row r="24" spans="2:20" ht="15">
      <c r="B24" s="144"/>
      <c r="C24" s="33"/>
      <c r="D24" s="34" t="s">
        <v>34</v>
      </c>
      <c r="E24" s="34" t="s">
        <v>34</v>
      </c>
      <c r="F24" s="40" t="str">
        <f>IFERROR(VLOOKUP($E24,'START - APPLICATION DETAILS'!$C$21:$D$60,2,0),"")</f>
        <v/>
      </c>
      <c r="G24" s="74">
        <v>1</v>
      </c>
      <c r="H24" s="35"/>
      <c r="I24" s="46">
        <f t="shared" si="0"/>
        <v>0</v>
      </c>
      <c r="J24" s="35"/>
      <c r="K24" s="46">
        <f t="shared" si="1"/>
        <v>0</v>
      </c>
      <c r="L24" s="35"/>
      <c r="M24" s="46">
        <f t="shared" si="2"/>
        <v>0</v>
      </c>
      <c r="N24" s="35"/>
      <c r="O24" s="47">
        <f t="shared" si="3"/>
        <v>0</v>
      </c>
      <c r="P24" s="56"/>
      <c r="Q24" s="49">
        <f t="shared" si="4"/>
        <v>0</v>
      </c>
      <c r="R24" s="52">
        <f t="shared" si="5"/>
        <v>0</v>
      </c>
      <c r="S24" s="151">
        <f t="shared" si="6"/>
        <v>0</v>
      </c>
      <c r="T24" s="144"/>
    </row>
    <row r="25" spans="2:20" ht="15">
      <c r="B25" s="144"/>
      <c r="C25" s="33"/>
      <c r="D25" s="34" t="s">
        <v>34</v>
      </c>
      <c r="E25" s="34" t="s">
        <v>34</v>
      </c>
      <c r="F25" s="40" t="str">
        <f>IFERROR(VLOOKUP($E25,'START - APPLICATION DETAILS'!$C$21:$D$60,2,0),"")</f>
        <v/>
      </c>
      <c r="G25" s="74">
        <v>1</v>
      </c>
      <c r="H25" s="35"/>
      <c r="I25" s="46">
        <f t="shared" si="0"/>
        <v>0</v>
      </c>
      <c r="J25" s="35"/>
      <c r="K25" s="46">
        <f t="shared" si="1"/>
        <v>0</v>
      </c>
      <c r="L25" s="35"/>
      <c r="M25" s="46">
        <f t="shared" si="2"/>
        <v>0</v>
      </c>
      <c r="N25" s="35"/>
      <c r="O25" s="47">
        <f t="shared" si="3"/>
        <v>0</v>
      </c>
      <c r="P25" s="56"/>
      <c r="Q25" s="49">
        <f t="shared" si="4"/>
        <v>0</v>
      </c>
      <c r="R25" s="52">
        <f t="shared" si="5"/>
        <v>0</v>
      </c>
      <c r="S25" s="151">
        <f t="shared" si="6"/>
        <v>0</v>
      </c>
      <c r="T25" s="144"/>
    </row>
    <row r="26" spans="2:20" ht="15">
      <c r="B26" s="144"/>
      <c r="C26" s="33"/>
      <c r="D26" s="34" t="s">
        <v>34</v>
      </c>
      <c r="E26" s="34" t="s">
        <v>34</v>
      </c>
      <c r="F26" s="40" t="str">
        <f>IFERROR(VLOOKUP($E26,'START - APPLICATION DETAILS'!$C$21:$D$60,2,0),"")</f>
        <v/>
      </c>
      <c r="G26" s="74">
        <v>1</v>
      </c>
      <c r="H26" s="35"/>
      <c r="I26" s="46">
        <f t="shared" si="0"/>
        <v>0</v>
      </c>
      <c r="J26" s="35"/>
      <c r="K26" s="46">
        <f t="shared" si="1"/>
        <v>0</v>
      </c>
      <c r="L26" s="35"/>
      <c r="M26" s="46">
        <f t="shared" si="2"/>
        <v>0</v>
      </c>
      <c r="N26" s="35"/>
      <c r="O26" s="47">
        <f t="shared" si="3"/>
        <v>0</v>
      </c>
      <c r="P26" s="56"/>
      <c r="Q26" s="49">
        <f t="shared" si="4"/>
        <v>0</v>
      </c>
      <c r="R26" s="52">
        <f t="shared" si="5"/>
        <v>0</v>
      </c>
      <c r="S26" s="151">
        <f t="shared" si="6"/>
        <v>0</v>
      </c>
      <c r="T26" s="144"/>
    </row>
    <row r="27" spans="2:20" ht="15">
      <c r="B27" s="144"/>
      <c r="C27" s="33"/>
      <c r="D27" s="34" t="s">
        <v>34</v>
      </c>
      <c r="E27" s="34" t="s">
        <v>34</v>
      </c>
      <c r="F27" s="40" t="str">
        <f>IFERROR(VLOOKUP($E27,'START - APPLICATION DETAILS'!$C$21:$D$60,2,0),"")</f>
        <v/>
      </c>
      <c r="G27" s="74">
        <v>1</v>
      </c>
      <c r="H27" s="35"/>
      <c r="I27" s="46">
        <f t="shared" si="0"/>
        <v>0</v>
      </c>
      <c r="J27" s="35"/>
      <c r="K27" s="46">
        <f t="shared" si="1"/>
        <v>0</v>
      </c>
      <c r="L27" s="35"/>
      <c r="M27" s="46">
        <f t="shared" si="2"/>
        <v>0</v>
      </c>
      <c r="N27" s="35"/>
      <c r="O27" s="47">
        <f t="shared" si="3"/>
        <v>0</v>
      </c>
      <c r="P27" s="56"/>
      <c r="Q27" s="49">
        <f t="shared" si="4"/>
        <v>0</v>
      </c>
      <c r="R27" s="52">
        <f t="shared" si="5"/>
        <v>0</v>
      </c>
      <c r="S27" s="151">
        <f t="shared" si="6"/>
        <v>0</v>
      </c>
      <c r="T27" s="144"/>
    </row>
    <row r="28" spans="2:20" ht="15">
      <c r="B28" s="144"/>
      <c r="C28" s="33"/>
      <c r="D28" s="34" t="s">
        <v>34</v>
      </c>
      <c r="E28" s="34" t="s">
        <v>34</v>
      </c>
      <c r="F28" s="40" t="str">
        <f>IFERROR(VLOOKUP($E28,'START - APPLICATION DETAILS'!$C$21:$D$60,2,0),"")</f>
        <v/>
      </c>
      <c r="G28" s="74">
        <v>1</v>
      </c>
      <c r="H28" s="35"/>
      <c r="I28" s="46">
        <f t="shared" si="0"/>
        <v>0</v>
      </c>
      <c r="J28" s="35"/>
      <c r="K28" s="46">
        <f t="shared" si="1"/>
        <v>0</v>
      </c>
      <c r="L28" s="35"/>
      <c r="M28" s="46">
        <f t="shared" si="2"/>
        <v>0</v>
      </c>
      <c r="N28" s="35"/>
      <c r="O28" s="47">
        <f t="shared" si="3"/>
        <v>0</v>
      </c>
      <c r="P28" s="56"/>
      <c r="Q28" s="49">
        <f t="shared" si="4"/>
        <v>0</v>
      </c>
      <c r="R28" s="52">
        <f t="shared" si="5"/>
        <v>0</v>
      </c>
      <c r="S28" s="151">
        <f t="shared" si="6"/>
        <v>0</v>
      </c>
      <c r="T28" s="144"/>
    </row>
    <row r="29" spans="2:20" ht="15">
      <c r="B29" s="144"/>
      <c r="C29" s="33"/>
      <c r="D29" s="34" t="s">
        <v>34</v>
      </c>
      <c r="E29" s="34" t="s">
        <v>34</v>
      </c>
      <c r="F29" s="40" t="str">
        <f>IFERROR(VLOOKUP($E29,'START - APPLICATION DETAILS'!$C$21:$D$60,2,0),"")</f>
        <v/>
      </c>
      <c r="G29" s="74">
        <v>1</v>
      </c>
      <c r="H29" s="35"/>
      <c r="I29" s="46">
        <f t="shared" si="0"/>
        <v>0</v>
      </c>
      <c r="J29" s="35"/>
      <c r="K29" s="46">
        <f t="shared" si="1"/>
        <v>0</v>
      </c>
      <c r="L29" s="35"/>
      <c r="M29" s="46">
        <f t="shared" si="2"/>
        <v>0</v>
      </c>
      <c r="N29" s="35"/>
      <c r="O29" s="47">
        <f t="shared" si="3"/>
        <v>0</v>
      </c>
      <c r="P29" s="56"/>
      <c r="Q29" s="49">
        <f t="shared" si="4"/>
        <v>0</v>
      </c>
      <c r="R29" s="52">
        <f t="shared" si="5"/>
        <v>0</v>
      </c>
      <c r="S29" s="151">
        <f t="shared" si="6"/>
        <v>0</v>
      </c>
      <c r="T29" s="144"/>
    </row>
    <row r="30" spans="2:20" ht="15">
      <c r="B30" s="144"/>
      <c r="C30" s="33"/>
      <c r="D30" s="34" t="s">
        <v>34</v>
      </c>
      <c r="E30" s="34" t="s">
        <v>34</v>
      </c>
      <c r="F30" s="40" t="str">
        <f>IFERROR(VLOOKUP($E30,'START - APPLICATION DETAILS'!$C$21:$D$60,2,0),"")</f>
        <v/>
      </c>
      <c r="G30" s="74">
        <v>1</v>
      </c>
      <c r="H30" s="35"/>
      <c r="I30" s="46">
        <f t="shared" si="0"/>
        <v>0</v>
      </c>
      <c r="J30" s="35"/>
      <c r="K30" s="46">
        <f t="shared" si="1"/>
        <v>0</v>
      </c>
      <c r="L30" s="35"/>
      <c r="M30" s="46">
        <f t="shared" si="2"/>
        <v>0</v>
      </c>
      <c r="N30" s="35"/>
      <c r="O30" s="47">
        <f t="shared" si="3"/>
        <v>0</v>
      </c>
      <c r="P30" s="56"/>
      <c r="Q30" s="49">
        <f t="shared" si="4"/>
        <v>0</v>
      </c>
      <c r="R30" s="52">
        <f t="shared" si="5"/>
        <v>0</v>
      </c>
      <c r="S30" s="151">
        <f t="shared" si="6"/>
        <v>0</v>
      </c>
      <c r="T30" s="144"/>
    </row>
    <row r="31" spans="2:20" ht="15">
      <c r="B31" s="144"/>
      <c r="C31" s="33"/>
      <c r="D31" s="34" t="s">
        <v>34</v>
      </c>
      <c r="E31" s="34" t="s">
        <v>34</v>
      </c>
      <c r="F31" s="40" t="str">
        <f>IFERROR(VLOOKUP($E31,'START - APPLICATION DETAILS'!$C$21:$D$60,2,0),"")</f>
        <v/>
      </c>
      <c r="G31" s="74">
        <v>1</v>
      </c>
      <c r="H31" s="35"/>
      <c r="I31" s="46">
        <f t="shared" si="0"/>
        <v>0</v>
      </c>
      <c r="J31" s="35"/>
      <c r="K31" s="46">
        <f t="shared" si="1"/>
        <v>0</v>
      </c>
      <c r="L31" s="35"/>
      <c r="M31" s="46">
        <f t="shared" si="2"/>
        <v>0</v>
      </c>
      <c r="N31" s="35"/>
      <c r="O31" s="47">
        <f t="shared" si="3"/>
        <v>0</v>
      </c>
      <c r="P31" s="56"/>
      <c r="Q31" s="49">
        <f t="shared" si="4"/>
        <v>0</v>
      </c>
      <c r="R31" s="52">
        <f t="shared" si="5"/>
        <v>0</v>
      </c>
      <c r="S31" s="151">
        <f t="shared" si="6"/>
        <v>0</v>
      </c>
      <c r="T31" s="144"/>
    </row>
    <row r="32" spans="2:20" ht="15">
      <c r="B32" s="144"/>
      <c r="C32" s="33"/>
      <c r="D32" s="34" t="s">
        <v>34</v>
      </c>
      <c r="E32" s="34" t="s">
        <v>34</v>
      </c>
      <c r="F32" s="40" t="str">
        <f>IFERROR(VLOOKUP($E32,'START - APPLICATION DETAILS'!$C$21:$D$60,2,0),"")</f>
        <v/>
      </c>
      <c r="G32" s="74">
        <v>1</v>
      </c>
      <c r="H32" s="35"/>
      <c r="I32" s="46">
        <f t="shared" si="0"/>
        <v>0</v>
      </c>
      <c r="J32" s="35"/>
      <c r="K32" s="46">
        <f t="shared" si="1"/>
        <v>0</v>
      </c>
      <c r="L32" s="35"/>
      <c r="M32" s="46">
        <f t="shared" si="2"/>
        <v>0</v>
      </c>
      <c r="N32" s="35"/>
      <c r="O32" s="47">
        <f t="shared" si="3"/>
        <v>0</v>
      </c>
      <c r="P32" s="56"/>
      <c r="Q32" s="49">
        <f t="shared" si="4"/>
        <v>0</v>
      </c>
      <c r="R32" s="52">
        <f t="shared" si="5"/>
        <v>0</v>
      </c>
      <c r="S32" s="151">
        <f t="shared" si="6"/>
        <v>0</v>
      </c>
      <c r="T32" s="144"/>
    </row>
    <row r="33" spans="2:20" ht="15">
      <c r="B33" s="144"/>
      <c r="C33" s="33"/>
      <c r="D33" s="34" t="s">
        <v>34</v>
      </c>
      <c r="E33" s="34" t="s">
        <v>34</v>
      </c>
      <c r="F33" s="40" t="str">
        <f>IFERROR(VLOOKUP($E33,'START - APPLICATION DETAILS'!$C$21:$D$60,2,0),"")</f>
        <v/>
      </c>
      <c r="G33" s="74">
        <v>1</v>
      </c>
      <c r="H33" s="35"/>
      <c r="I33" s="46">
        <f t="shared" si="0"/>
        <v>0</v>
      </c>
      <c r="J33" s="35"/>
      <c r="K33" s="46">
        <f t="shared" si="1"/>
        <v>0</v>
      </c>
      <c r="L33" s="35"/>
      <c r="M33" s="46">
        <f t="shared" si="2"/>
        <v>0</v>
      </c>
      <c r="N33" s="35"/>
      <c r="O33" s="47">
        <f t="shared" si="3"/>
        <v>0</v>
      </c>
      <c r="P33" s="56"/>
      <c r="Q33" s="49">
        <f t="shared" si="4"/>
        <v>0</v>
      </c>
      <c r="R33" s="52">
        <f t="shared" si="5"/>
        <v>0</v>
      </c>
      <c r="S33" s="151">
        <f t="shared" si="6"/>
        <v>0</v>
      </c>
      <c r="T33" s="144"/>
    </row>
    <row r="34" spans="2:20" ht="15">
      <c r="B34" s="144"/>
      <c r="C34" s="33"/>
      <c r="D34" s="34" t="s">
        <v>34</v>
      </c>
      <c r="E34" s="34" t="s">
        <v>34</v>
      </c>
      <c r="F34" s="40" t="str">
        <f>IFERROR(VLOOKUP($E34,'START - APPLICATION DETAILS'!$C$21:$D$60,2,0),"")</f>
        <v/>
      </c>
      <c r="G34" s="74">
        <v>1</v>
      </c>
      <c r="H34" s="35"/>
      <c r="I34" s="46">
        <f t="shared" si="0"/>
        <v>0</v>
      </c>
      <c r="J34" s="35"/>
      <c r="K34" s="46">
        <f t="shared" si="1"/>
        <v>0</v>
      </c>
      <c r="L34" s="35"/>
      <c r="M34" s="46">
        <f t="shared" si="2"/>
        <v>0</v>
      </c>
      <c r="N34" s="35"/>
      <c r="O34" s="47">
        <f t="shared" si="3"/>
        <v>0</v>
      </c>
      <c r="P34" s="56"/>
      <c r="Q34" s="49">
        <f t="shared" si="4"/>
        <v>0</v>
      </c>
      <c r="R34" s="52">
        <f t="shared" si="5"/>
        <v>0</v>
      </c>
      <c r="S34" s="151">
        <f t="shared" si="6"/>
        <v>0</v>
      </c>
      <c r="T34" s="144"/>
    </row>
    <row r="35" spans="2:20" ht="15">
      <c r="B35" s="144"/>
      <c r="C35" s="33"/>
      <c r="D35" s="34" t="s">
        <v>34</v>
      </c>
      <c r="E35" s="34" t="s">
        <v>34</v>
      </c>
      <c r="F35" s="40" t="str">
        <f>IFERROR(VLOOKUP($E35,'START - APPLICATION DETAILS'!$C$21:$D$60,2,0),"")</f>
        <v/>
      </c>
      <c r="G35" s="74">
        <v>1</v>
      </c>
      <c r="H35" s="35"/>
      <c r="I35" s="46">
        <f t="shared" si="0"/>
        <v>0</v>
      </c>
      <c r="J35" s="35"/>
      <c r="K35" s="46">
        <f t="shared" si="1"/>
        <v>0</v>
      </c>
      <c r="L35" s="35"/>
      <c r="M35" s="46">
        <f t="shared" si="2"/>
        <v>0</v>
      </c>
      <c r="N35" s="35"/>
      <c r="O35" s="47">
        <f t="shared" si="3"/>
        <v>0</v>
      </c>
      <c r="P35" s="56"/>
      <c r="Q35" s="49">
        <f t="shared" si="4"/>
        <v>0</v>
      </c>
      <c r="R35" s="52">
        <f t="shared" si="5"/>
        <v>0</v>
      </c>
      <c r="S35" s="151">
        <f t="shared" si="6"/>
        <v>0</v>
      </c>
      <c r="T35" s="144"/>
    </row>
    <row r="36" spans="2:20" ht="15">
      <c r="B36" s="144"/>
      <c r="C36" s="33"/>
      <c r="D36" s="34" t="s">
        <v>34</v>
      </c>
      <c r="E36" s="34" t="s">
        <v>34</v>
      </c>
      <c r="F36" s="40" t="str">
        <f>IFERROR(VLOOKUP($E36,'START - APPLICATION DETAILS'!$C$21:$D$60,2,0),"")</f>
        <v/>
      </c>
      <c r="G36" s="74">
        <v>1</v>
      </c>
      <c r="H36" s="35"/>
      <c r="I36" s="46">
        <f t="shared" si="0"/>
        <v>0</v>
      </c>
      <c r="J36" s="35"/>
      <c r="K36" s="46">
        <f t="shared" si="1"/>
        <v>0</v>
      </c>
      <c r="L36" s="35"/>
      <c r="M36" s="46">
        <f t="shared" si="2"/>
        <v>0</v>
      </c>
      <c r="N36" s="35"/>
      <c r="O36" s="47">
        <f t="shared" si="3"/>
        <v>0</v>
      </c>
      <c r="P36" s="56"/>
      <c r="Q36" s="49">
        <f t="shared" si="4"/>
        <v>0</v>
      </c>
      <c r="R36" s="52">
        <f t="shared" si="5"/>
        <v>0</v>
      </c>
      <c r="S36" s="151">
        <f t="shared" si="6"/>
        <v>0</v>
      </c>
      <c r="T36" s="144"/>
    </row>
    <row r="37" spans="2:20" ht="15">
      <c r="B37" s="144"/>
      <c r="C37" s="33"/>
      <c r="D37" s="34" t="s">
        <v>34</v>
      </c>
      <c r="E37" s="34" t="s">
        <v>34</v>
      </c>
      <c r="F37" s="40" t="str">
        <f>IFERROR(VLOOKUP($E37,'START - APPLICATION DETAILS'!$C$21:$D$60,2,0),"")</f>
        <v/>
      </c>
      <c r="G37" s="74">
        <v>1</v>
      </c>
      <c r="H37" s="35"/>
      <c r="I37" s="46">
        <f t="shared" si="0"/>
        <v>0</v>
      </c>
      <c r="J37" s="35"/>
      <c r="K37" s="46">
        <f t="shared" si="1"/>
        <v>0</v>
      </c>
      <c r="L37" s="35"/>
      <c r="M37" s="46">
        <f t="shared" si="2"/>
        <v>0</v>
      </c>
      <c r="N37" s="35"/>
      <c r="O37" s="47">
        <f t="shared" si="3"/>
        <v>0</v>
      </c>
      <c r="P37" s="56"/>
      <c r="Q37" s="49">
        <f t="shared" si="4"/>
        <v>0</v>
      </c>
      <c r="R37" s="52">
        <f t="shared" si="5"/>
        <v>0</v>
      </c>
      <c r="S37" s="151">
        <f t="shared" si="6"/>
        <v>0</v>
      </c>
      <c r="T37" s="144"/>
    </row>
    <row r="38" spans="2:20" ht="15">
      <c r="B38" s="144"/>
      <c r="C38" s="33"/>
      <c r="D38" s="34" t="s">
        <v>34</v>
      </c>
      <c r="E38" s="34" t="s">
        <v>34</v>
      </c>
      <c r="F38" s="40" t="str">
        <f>IFERROR(VLOOKUP($E38,'START - APPLICATION DETAILS'!$C$21:$D$60,2,0),"")</f>
        <v/>
      </c>
      <c r="G38" s="74">
        <v>1</v>
      </c>
      <c r="H38" s="35"/>
      <c r="I38" s="46">
        <f t="shared" si="0"/>
        <v>0</v>
      </c>
      <c r="J38" s="35"/>
      <c r="K38" s="46">
        <f t="shared" si="1"/>
        <v>0</v>
      </c>
      <c r="L38" s="35"/>
      <c r="M38" s="46">
        <f t="shared" si="2"/>
        <v>0</v>
      </c>
      <c r="N38" s="35"/>
      <c r="O38" s="47">
        <f t="shared" si="3"/>
        <v>0</v>
      </c>
      <c r="P38" s="56"/>
      <c r="Q38" s="49">
        <f t="shared" si="4"/>
        <v>0</v>
      </c>
      <c r="R38" s="52">
        <f t="shared" si="5"/>
        <v>0</v>
      </c>
      <c r="S38" s="151">
        <f t="shared" si="6"/>
        <v>0</v>
      </c>
      <c r="T38" s="144"/>
    </row>
    <row r="39" spans="2:20" ht="15">
      <c r="B39" s="144"/>
      <c r="C39" s="33"/>
      <c r="D39" s="34" t="s">
        <v>34</v>
      </c>
      <c r="E39" s="34" t="s">
        <v>34</v>
      </c>
      <c r="F39" s="40" t="str">
        <f>IFERROR(VLOOKUP($E39,'START - APPLICATION DETAILS'!$C$21:$D$60,2,0),"")</f>
        <v/>
      </c>
      <c r="G39" s="74">
        <v>1</v>
      </c>
      <c r="H39" s="35"/>
      <c r="I39" s="46">
        <f t="shared" si="0"/>
        <v>0</v>
      </c>
      <c r="J39" s="35"/>
      <c r="K39" s="46">
        <f t="shared" si="1"/>
        <v>0</v>
      </c>
      <c r="L39" s="35"/>
      <c r="M39" s="46">
        <f t="shared" si="2"/>
        <v>0</v>
      </c>
      <c r="N39" s="35"/>
      <c r="O39" s="47">
        <f t="shared" si="3"/>
        <v>0</v>
      </c>
      <c r="P39" s="56"/>
      <c r="Q39" s="49">
        <f t="shared" si="4"/>
        <v>0</v>
      </c>
      <c r="R39" s="52">
        <f t="shared" si="5"/>
        <v>0</v>
      </c>
      <c r="S39" s="151">
        <f t="shared" si="6"/>
        <v>0</v>
      </c>
      <c r="T39" s="144"/>
    </row>
    <row r="40" spans="2:20" ht="15">
      <c r="B40" s="144"/>
      <c r="C40" s="33"/>
      <c r="D40" s="34" t="s">
        <v>34</v>
      </c>
      <c r="E40" s="34" t="s">
        <v>34</v>
      </c>
      <c r="F40" s="40" t="str">
        <f>IFERROR(VLOOKUP($E40,'START - APPLICATION DETAILS'!$C$21:$D$60,2,0),"")</f>
        <v/>
      </c>
      <c r="G40" s="74">
        <v>1</v>
      </c>
      <c r="H40" s="35"/>
      <c r="I40" s="46">
        <f t="shared" si="0"/>
        <v>0</v>
      </c>
      <c r="J40" s="35"/>
      <c r="K40" s="46">
        <f t="shared" si="1"/>
        <v>0</v>
      </c>
      <c r="L40" s="35"/>
      <c r="M40" s="46">
        <f t="shared" si="2"/>
        <v>0</v>
      </c>
      <c r="N40" s="35"/>
      <c r="O40" s="47">
        <f t="shared" si="3"/>
        <v>0</v>
      </c>
      <c r="P40" s="56"/>
      <c r="Q40" s="49">
        <f t="shared" si="4"/>
        <v>0</v>
      </c>
      <c r="R40" s="52">
        <f t="shared" si="5"/>
        <v>0</v>
      </c>
      <c r="S40" s="151">
        <f t="shared" si="6"/>
        <v>0</v>
      </c>
      <c r="T40" s="144"/>
    </row>
    <row r="41" spans="2:20" ht="15">
      <c r="B41" s="144"/>
      <c r="C41" s="33"/>
      <c r="D41" s="34" t="s">
        <v>34</v>
      </c>
      <c r="E41" s="34" t="s">
        <v>34</v>
      </c>
      <c r="F41" s="40" t="str">
        <f>IFERROR(VLOOKUP($E41,'START - APPLICATION DETAILS'!$C$21:$D$60,2,0),"")</f>
        <v/>
      </c>
      <c r="G41" s="74">
        <v>1</v>
      </c>
      <c r="H41" s="35"/>
      <c r="I41" s="46">
        <f t="shared" si="0"/>
        <v>0</v>
      </c>
      <c r="J41" s="35"/>
      <c r="K41" s="46">
        <f t="shared" si="1"/>
        <v>0</v>
      </c>
      <c r="L41" s="35"/>
      <c r="M41" s="46">
        <f t="shared" si="2"/>
        <v>0</v>
      </c>
      <c r="N41" s="35"/>
      <c r="O41" s="47">
        <f t="shared" si="3"/>
        <v>0</v>
      </c>
      <c r="P41" s="56"/>
      <c r="Q41" s="49">
        <f t="shared" si="4"/>
        <v>0</v>
      </c>
      <c r="R41" s="52">
        <f t="shared" si="5"/>
        <v>0</v>
      </c>
      <c r="S41" s="151">
        <f t="shared" si="6"/>
        <v>0</v>
      </c>
      <c r="T41" s="144"/>
    </row>
    <row r="42" spans="2:20" ht="15">
      <c r="B42" s="144"/>
      <c r="C42" s="33"/>
      <c r="D42" s="34" t="s">
        <v>34</v>
      </c>
      <c r="E42" s="34" t="s">
        <v>34</v>
      </c>
      <c r="F42" s="40" t="str">
        <f>IFERROR(VLOOKUP($E42,'START - APPLICATION DETAILS'!$C$21:$D$60,2,0),"")</f>
        <v/>
      </c>
      <c r="G42" s="74">
        <v>1</v>
      </c>
      <c r="H42" s="35"/>
      <c r="I42" s="46">
        <f t="shared" si="0"/>
        <v>0</v>
      </c>
      <c r="J42" s="35"/>
      <c r="K42" s="46">
        <f t="shared" si="1"/>
        <v>0</v>
      </c>
      <c r="L42" s="35"/>
      <c r="M42" s="46">
        <f t="shared" si="2"/>
        <v>0</v>
      </c>
      <c r="N42" s="35"/>
      <c r="O42" s="47">
        <f t="shared" si="3"/>
        <v>0</v>
      </c>
      <c r="P42" s="56"/>
      <c r="Q42" s="49">
        <f t="shared" si="4"/>
        <v>0</v>
      </c>
      <c r="R42" s="52">
        <f t="shared" si="5"/>
        <v>0</v>
      </c>
      <c r="S42" s="151">
        <f t="shared" si="6"/>
        <v>0</v>
      </c>
      <c r="T42" s="144"/>
    </row>
    <row r="43" spans="2:20" ht="15">
      <c r="B43" s="144"/>
      <c r="C43" s="33"/>
      <c r="D43" s="34" t="s">
        <v>34</v>
      </c>
      <c r="E43" s="34" t="s">
        <v>34</v>
      </c>
      <c r="F43" s="40" t="str">
        <f>IFERROR(VLOOKUP($E43,'START - APPLICATION DETAILS'!$C$21:$D$60,2,0),"")</f>
        <v/>
      </c>
      <c r="G43" s="74">
        <v>1</v>
      </c>
      <c r="H43" s="35"/>
      <c r="I43" s="46">
        <f t="shared" si="0"/>
        <v>0</v>
      </c>
      <c r="J43" s="35"/>
      <c r="K43" s="46">
        <f t="shared" si="1"/>
        <v>0</v>
      </c>
      <c r="L43" s="35"/>
      <c r="M43" s="46">
        <f t="shared" si="2"/>
        <v>0</v>
      </c>
      <c r="N43" s="35"/>
      <c r="O43" s="47">
        <f t="shared" si="3"/>
        <v>0</v>
      </c>
      <c r="P43" s="56"/>
      <c r="Q43" s="49">
        <f t="shared" si="4"/>
        <v>0</v>
      </c>
      <c r="R43" s="52">
        <f t="shared" si="5"/>
        <v>0</v>
      </c>
      <c r="S43" s="151">
        <f t="shared" si="6"/>
        <v>0</v>
      </c>
      <c r="T43" s="144"/>
    </row>
    <row r="44" spans="2:20" ht="15">
      <c r="B44" s="144"/>
      <c r="C44" s="33"/>
      <c r="D44" s="34" t="s">
        <v>34</v>
      </c>
      <c r="E44" s="34" t="s">
        <v>34</v>
      </c>
      <c r="F44" s="40" t="str">
        <f>IFERROR(VLOOKUP($E44,'START - APPLICATION DETAILS'!$C$21:$D$60,2,0),"")</f>
        <v/>
      </c>
      <c r="G44" s="74">
        <v>1</v>
      </c>
      <c r="H44" s="35"/>
      <c r="I44" s="46">
        <f t="shared" si="0"/>
        <v>0</v>
      </c>
      <c r="J44" s="35"/>
      <c r="K44" s="46">
        <f t="shared" si="1"/>
        <v>0</v>
      </c>
      <c r="L44" s="35"/>
      <c r="M44" s="46">
        <f t="shared" si="2"/>
        <v>0</v>
      </c>
      <c r="N44" s="35"/>
      <c r="O44" s="47">
        <f t="shared" si="3"/>
        <v>0</v>
      </c>
      <c r="P44" s="56"/>
      <c r="Q44" s="49">
        <f t="shared" si="4"/>
        <v>0</v>
      </c>
      <c r="R44" s="52">
        <f t="shared" si="5"/>
        <v>0</v>
      </c>
      <c r="S44" s="151">
        <f t="shared" si="6"/>
        <v>0</v>
      </c>
      <c r="T44" s="144"/>
    </row>
    <row r="45" spans="2:20" ht="15">
      <c r="B45" s="144"/>
      <c r="C45" s="33"/>
      <c r="D45" s="34" t="s">
        <v>34</v>
      </c>
      <c r="E45" s="34" t="s">
        <v>34</v>
      </c>
      <c r="F45" s="40" t="str">
        <f>IFERROR(VLOOKUP($E45,'START - APPLICATION DETAILS'!$C$21:$D$60,2,0),"")</f>
        <v/>
      </c>
      <c r="G45" s="74">
        <v>1</v>
      </c>
      <c r="H45" s="35"/>
      <c r="I45" s="46">
        <f t="shared" si="0"/>
        <v>0</v>
      </c>
      <c r="J45" s="35"/>
      <c r="K45" s="46">
        <f t="shared" si="1"/>
        <v>0</v>
      </c>
      <c r="L45" s="35"/>
      <c r="M45" s="46">
        <f t="shared" si="2"/>
        <v>0</v>
      </c>
      <c r="N45" s="35"/>
      <c r="O45" s="47">
        <f t="shared" si="3"/>
        <v>0</v>
      </c>
      <c r="P45" s="56"/>
      <c r="Q45" s="49">
        <f t="shared" si="4"/>
        <v>0</v>
      </c>
      <c r="R45" s="52">
        <f t="shared" si="5"/>
        <v>0</v>
      </c>
      <c r="S45" s="151">
        <f t="shared" si="6"/>
        <v>0</v>
      </c>
      <c r="T45" s="144"/>
    </row>
    <row r="46" spans="2:20" ht="15">
      <c r="B46" s="144"/>
      <c r="C46" s="33"/>
      <c r="D46" s="34" t="s">
        <v>34</v>
      </c>
      <c r="E46" s="34" t="s">
        <v>34</v>
      </c>
      <c r="F46" s="40" t="str">
        <f>IFERROR(VLOOKUP($E46,'START - APPLICATION DETAILS'!$C$21:$D$60,2,0),"")</f>
        <v/>
      </c>
      <c r="G46" s="74">
        <v>1</v>
      </c>
      <c r="H46" s="35"/>
      <c r="I46" s="46">
        <f t="shared" si="0"/>
        <v>0</v>
      </c>
      <c r="J46" s="35"/>
      <c r="K46" s="46">
        <f t="shared" si="1"/>
        <v>0</v>
      </c>
      <c r="L46" s="35"/>
      <c r="M46" s="46">
        <f t="shared" si="2"/>
        <v>0</v>
      </c>
      <c r="N46" s="35"/>
      <c r="O46" s="47">
        <f t="shared" si="3"/>
        <v>0</v>
      </c>
      <c r="P46" s="56"/>
      <c r="Q46" s="49">
        <f t="shared" si="4"/>
        <v>0</v>
      </c>
      <c r="R46" s="52">
        <f t="shared" si="5"/>
        <v>0</v>
      </c>
      <c r="S46" s="151">
        <f t="shared" si="6"/>
        <v>0</v>
      </c>
      <c r="T46" s="144"/>
    </row>
    <row r="47" spans="2:20" ht="15">
      <c r="B47" s="144"/>
      <c r="C47" s="33"/>
      <c r="D47" s="34" t="s">
        <v>34</v>
      </c>
      <c r="E47" s="34" t="s">
        <v>34</v>
      </c>
      <c r="F47" s="40" t="str">
        <f>IFERROR(VLOOKUP($E47,'START - APPLICATION DETAILS'!$C$21:$D$60,2,0),"")</f>
        <v/>
      </c>
      <c r="G47" s="74">
        <v>1</v>
      </c>
      <c r="H47" s="35"/>
      <c r="I47" s="46">
        <f t="shared" si="0"/>
        <v>0</v>
      </c>
      <c r="J47" s="35"/>
      <c r="K47" s="46">
        <f t="shared" si="1"/>
        <v>0</v>
      </c>
      <c r="L47" s="35"/>
      <c r="M47" s="46">
        <f t="shared" si="2"/>
        <v>0</v>
      </c>
      <c r="N47" s="35"/>
      <c r="O47" s="47">
        <f t="shared" si="3"/>
        <v>0</v>
      </c>
      <c r="P47" s="56"/>
      <c r="Q47" s="49">
        <f t="shared" si="4"/>
        <v>0</v>
      </c>
      <c r="R47" s="52">
        <f t="shared" si="5"/>
        <v>0</v>
      </c>
      <c r="S47" s="151">
        <f t="shared" si="6"/>
        <v>0</v>
      </c>
      <c r="T47" s="144"/>
    </row>
    <row r="48" spans="2:20" ht="15">
      <c r="B48" s="144"/>
      <c r="C48" s="33"/>
      <c r="D48" s="34" t="s">
        <v>34</v>
      </c>
      <c r="E48" s="34" t="s">
        <v>34</v>
      </c>
      <c r="F48" s="40" t="str">
        <f>IFERROR(VLOOKUP($E48,'START - APPLICATION DETAILS'!$C$21:$D$60,2,0),"")</f>
        <v/>
      </c>
      <c r="G48" s="74">
        <v>1</v>
      </c>
      <c r="H48" s="35"/>
      <c r="I48" s="46">
        <f t="shared" si="0"/>
        <v>0</v>
      </c>
      <c r="J48" s="35"/>
      <c r="K48" s="46">
        <f t="shared" si="1"/>
        <v>0</v>
      </c>
      <c r="L48" s="35"/>
      <c r="M48" s="46">
        <f t="shared" si="2"/>
        <v>0</v>
      </c>
      <c r="N48" s="35"/>
      <c r="O48" s="47">
        <f t="shared" si="3"/>
        <v>0</v>
      </c>
      <c r="P48" s="56"/>
      <c r="Q48" s="49">
        <f t="shared" si="4"/>
        <v>0</v>
      </c>
      <c r="R48" s="52">
        <f t="shared" si="5"/>
        <v>0</v>
      </c>
      <c r="S48" s="151">
        <f t="shared" si="6"/>
        <v>0</v>
      </c>
      <c r="T48" s="144"/>
    </row>
    <row r="49" spans="2:20" ht="15">
      <c r="B49" s="144"/>
      <c r="C49" s="33"/>
      <c r="D49" s="34" t="s">
        <v>34</v>
      </c>
      <c r="E49" s="34" t="s">
        <v>34</v>
      </c>
      <c r="F49" s="40" t="str">
        <f>IFERROR(VLOOKUP($E49,'START - APPLICATION DETAILS'!$C$21:$D$60,2,0),"")</f>
        <v/>
      </c>
      <c r="G49" s="74">
        <v>1</v>
      </c>
      <c r="H49" s="35"/>
      <c r="I49" s="46">
        <f t="shared" si="0"/>
        <v>0</v>
      </c>
      <c r="J49" s="35"/>
      <c r="K49" s="46">
        <f t="shared" si="1"/>
        <v>0</v>
      </c>
      <c r="L49" s="35"/>
      <c r="M49" s="46">
        <f t="shared" si="2"/>
        <v>0</v>
      </c>
      <c r="N49" s="35"/>
      <c r="O49" s="47">
        <f t="shared" si="3"/>
        <v>0</v>
      </c>
      <c r="P49" s="56"/>
      <c r="Q49" s="49">
        <f t="shared" si="4"/>
        <v>0</v>
      </c>
      <c r="R49" s="52">
        <f t="shared" si="5"/>
        <v>0</v>
      </c>
      <c r="S49" s="151">
        <f t="shared" si="6"/>
        <v>0</v>
      </c>
      <c r="T49" s="144"/>
    </row>
    <row r="50" spans="2:20" ht="15">
      <c r="B50" s="144"/>
      <c r="C50" s="33"/>
      <c r="D50" s="34" t="s">
        <v>34</v>
      </c>
      <c r="E50" s="34" t="s">
        <v>34</v>
      </c>
      <c r="F50" s="40" t="str">
        <f>IFERROR(VLOOKUP($E50,'START - APPLICATION DETAILS'!$C$21:$D$60,2,0),"")</f>
        <v/>
      </c>
      <c r="G50" s="74">
        <v>1</v>
      </c>
      <c r="H50" s="35"/>
      <c r="I50" s="46">
        <f t="shared" si="0"/>
        <v>0</v>
      </c>
      <c r="J50" s="35"/>
      <c r="K50" s="46">
        <f t="shared" si="1"/>
        <v>0</v>
      </c>
      <c r="L50" s="35"/>
      <c r="M50" s="46">
        <f t="shared" si="2"/>
        <v>0</v>
      </c>
      <c r="N50" s="35"/>
      <c r="O50" s="47">
        <f t="shared" si="3"/>
        <v>0</v>
      </c>
      <c r="P50" s="56"/>
      <c r="Q50" s="49">
        <f t="shared" si="4"/>
        <v>0</v>
      </c>
      <c r="R50" s="52">
        <f t="shared" si="5"/>
        <v>0</v>
      </c>
      <c r="S50" s="151">
        <f t="shared" si="6"/>
        <v>0</v>
      </c>
      <c r="T50" s="144"/>
    </row>
    <row r="51" spans="2:20" ht="15">
      <c r="B51" s="144"/>
      <c r="C51" s="33"/>
      <c r="D51" s="34" t="s">
        <v>34</v>
      </c>
      <c r="E51" s="34" t="s">
        <v>34</v>
      </c>
      <c r="F51" s="40" t="str">
        <f>IFERROR(VLOOKUP($E51,'START - APPLICATION DETAILS'!$C$21:$D$60,2,0),"")</f>
        <v/>
      </c>
      <c r="G51" s="74">
        <v>1</v>
      </c>
      <c r="H51" s="35"/>
      <c r="I51" s="46">
        <f t="shared" si="0"/>
        <v>0</v>
      </c>
      <c r="J51" s="35"/>
      <c r="K51" s="46">
        <f t="shared" si="1"/>
        <v>0</v>
      </c>
      <c r="L51" s="35"/>
      <c r="M51" s="46">
        <f t="shared" si="2"/>
        <v>0</v>
      </c>
      <c r="N51" s="35"/>
      <c r="O51" s="47">
        <f t="shared" si="3"/>
        <v>0</v>
      </c>
      <c r="P51" s="56"/>
      <c r="Q51" s="49">
        <f t="shared" si="4"/>
        <v>0</v>
      </c>
      <c r="R51" s="52">
        <f t="shared" si="5"/>
        <v>0</v>
      </c>
      <c r="S51" s="151">
        <f t="shared" si="6"/>
        <v>0</v>
      </c>
      <c r="T51" s="144"/>
    </row>
    <row r="52" spans="2:20" ht="15">
      <c r="B52" s="144"/>
      <c r="C52" s="33"/>
      <c r="D52" s="34" t="s">
        <v>34</v>
      </c>
      <c r="E52" s="34" t="s">
        <v>34</v>
      </c>
      <c r="F52" s="40" t="str">
        <f>IFERROR(VLOOKUP($E52,'START - APPLICATION DETAILS'!$C$21:$D$60,2,0),"")</f>
        <v/>
      </c>
      <c r="G52" s="74">
        <v>1</v>
      </c>
      <c r="H52" s="35"/>
      <c r="I52" s="46">
        <f t="shared" si="0"/>
        <v>0</v>
      </c>
      <c r="J52" s="35"/>
      <c r="K52" s="46">
        <f t="shared" si="1"/>
        <v>0</v>
      </c>
      <c r="L52" s="35"/>
      <c r="M52" s="46">
        <f t="shared" si="2"/>
        <v>0</v>
      </c>
      <c r="N52" s="35"/>
      <c r="O52" s="47">
        <f t="shared" si="3"/>
        <v>0</v>
      </c>
      <c r="P52" s="56"/>
      <c r="Q52" s="49">
        <f t="shared" si="4"/>
        <v>0</v>
      </c>
      <c r="R52" s="52">
        <f t="shared" si="5"/>
        <v>0</v>
      </c>
      <c r="S52" s="151">
        <f t="shared" si="6"/>
        <v>0</v>
      </c>
      <c r="T52" s="144"/>
    </row>
    <row r="53" spans="2:20" ht="15">
      <c r="B53" s="144"/>
      <c r="C53" s="33"/>
      <c r="D53" s="34" t="s">
        <v>34</v>
      </c>
      <c r="E53" s="34" t="s">
        <v>34</v>
      </c>
      <c r="F53" s="40" t="str">
        <f>IFERROR(VLOOKUP($E53,'START - APPLICATION DETAILS'!$C$21:$D$60,2,0),"")</f>
        <v/>
      </c>
      <c r="G53" s="74">
        <v>1</v>
      </c>
      <c r="H53" s="35"/>
      <c r="I53" s="46">
        <f t="shared" si="0"/>
        <v>0</v>
      </c>
      <c r="J53" s="35"/>
      <c r="K53" s="46">
        <f t="shared" si="1"/>
        <v>0</v>
      </c>
      <c r="L53" s="35"/>
      <c r="M53" s="46">
        <f t="shared" si="2"/>
        <v>0</v>
      </c>
      <c r="N53" s="35"/>
      <c r="O53" s="47">
        <f t="shared" si="3"/>
        <v>0</v>
      </c>
      <c r="P53" s="56"/>
      <c r="Q53" s="49">
        <f t="shared" si="4"/>
        <v>0</v>
      </c>
      <c r="R53" s="52">
        <f t="shared" si="5"/>
        <v>0</v>
      </c>
      <c r="S53" s="151">
        <f t="shared" si="6"/>
        <v>0</v>
      </c>
      <c r="T53" s="144"/>
    </row>
    <row r="54" spans="2:20" ht="15">
      <c r="B54" s="144"/>
      <c r="C54" s="33"/>
      <c r="D54" s="34" t="s">
        <v>34</v>
      </c>
      <c r="E54" s="34" t="s">
        <v>34</v>
      </c>
      <c r="F54" s="40" t="str">
        <f>IFERROR(VLOOKUP($E54,'START - APPLICATION DETAILS'!$C$21:$D$60,2,0),"")</f>
        <v/>
      </c>
      <c r="G54" s="74">
        <v>1</v>
      </c>
      <c r="H54" s="35"/>
      <c r="I54" s="46">
        <f t="shared" si="0"/>
        <v>0</v>
      </c>
      <c r="J54" s="35"/>
      <c r="K54" s="46">
        <f t="shared" si="1"/>
        <v>0</v>
      </c>
      <c r="L54" s="35"/>
      <c r="M54" s="46">
        <f t="shared" si="2"/>
        <v>0</v>
      </c>
      <c r="N54" s="35"/>
      <c r="O54" s="47">
        <f t="shared" si="3"/>
        <v>0</v>
      </c>
      <c r="P54" s="56"/>
      <c r="Q54" s="49">
        <f t="shared" si="4"/>
        <v>0</v>
      </c>
      <c r="R54" s="52">
        <f t="shared" si="5"/>
        <v>0</v>
      </c>
      <c r="S54" s="151">
        <f t="shared" si="6"/>
        <v>0</v>
      </c>
      <c r="T54" s="144"/>
    </row>
    <row r="55" spans="2:20" ht="15">
      <c r="B55" s="144"/>
      <c r="C55" s="33"/>
      <c r="D55" s="34" t="s">
        <v>34</v>
      </c>
      <c r="E55" s="34" t="s">
        <v>34</v>
      </c>
      <c r="F55" s="40" t="str">
        <f>IFERROR(VLOOKUP($E55,'START - APPLICATION DETAILS'!$C$21:$D$60,2,0),"")</f>
        <v/>
      </c>
      <c r="G55" s="74">
        <v>1</v>
      </c>
      <c r="H55" s="35"/>
      <c r="I55" s="46">
        <f t="shared" si="0"/>
        <v>0</v>
      </c>
      <c r="J55" s="35"/>
      <c r="K55" s="46">
        <f t="shared" si="1"/>
        <v>0</v>
      </c>
      <c r="L55" s="35"/>
      <c r="M55" s="46">
        <f t="shared" si="2"/>
        <v>0</v>
      </c>
      <c r="N55" s="35"/>
      <c r="O55" s="47">
        <f t="shared" si="3"/>
        <v>0</v>
      </c>
      <c r="P55" s="56"/>
      <c r="Q55" s="49">
        <f t="shared" si="4"/>
        <v>0</v>
      </c>
      <c r="R55" s="52">
        <f t="shared" si="5"/>
        <v>0</v>
      </c>
      <c r="S55" s="151">
        <f t="shared" si="6"/>
        <v>0</v>
      </c>
      <c r="T55" s="144"/>
    </row>
    <row r="56" spans="2:20" ht="15">
      <c r="B56" s="144"/>
      <c r="C56" s="33"/>
      <c r="D56" s="34" t="s">
        <v>34</v>
      </c>
      <c r="E56" s="34" t="s">
        <v>34</v>
      </c>
      <c r="F56" s="40" t="str">
        <f>IFERROR(VLOOKUP($E56,'START - APPLICATION DETAILS'!$C$21:$D$60,2,0),"")</f>
        <v/>
      </c>
      <c r="G56" s="74">
        <v>1</v>
      </c>
      <c r="H56" s="35"/>
      <c r="I56" s="46">
        <f t="shared" si="0"/>
        <v>0</v>
      </c>
      <c r="J56" s="35"/>
      <c r="K56" s="46">
        <f t="shared" si="1"/>
        <v>0</v>
      </c>
      <c r="L56" s="35"/>
      <c r="M56" s="46">
        <f t="shared" si="2"/>
        <v>0</v>
      </c>
      <c r="N56" s="35"/>
      <c r="O56" s="47">
        <f t="shared" si="3"/>
        <v>0</v>
      </c>
      <c r="P56" s="56"/>
      <c r="Q56" s="49">
        <f t="shared" si="4"/>
        <v>0</v>
      </c>
      <c r="R56" s="52">
        <f t="shared" si="5"/>
        <v>0</v>
      </c>
      <c r="S56" s="151">
        <f t="shared" si="6"/>
        <v>0</v>
      </c>
      <c r="T56" s="144"/>
    </row>
    <row r="57" spans="2:20" ht="15">
      <c r="B57" s="144"/>
      <c r="C57" s="33"/>
      <c r="D57" s="34" t="s">
        <v>34</v>
      </c>
      <c r="E57" s="34" t="s">
        <v>34</v>
      </c>
      <c r="F57" s="40" t="str">
        <f>IFERROR(VLOOKUP($E57,'START - APPLICATION DETAILS'!$C$21:$D$60,2,0),"")</f>
        <v/>
      </c>
      <c r="G57" s="74">
        <v>1</v>
      </c>
      <c r="H57" s="35"/>
      <c r="I57" s="46">
        <f t="shared" si="0"/>
        <v>0</v>
      </c>
      <c r="J57" s="35"/>
      <c r="K57" s="46">
        <f t="shared" si="1"/>
        <v>0</v>
      </c>
      <c r="L57" s="35"/>
      <c r="M57" s="46">
        <f t="shared" si="2"/>
        <v>0</v>
      </c>
      <c r="N57" s="35"/>
      <c r="O57" s="47">
        <f t="shared" si="3"/>
        <v>0</v>
      </c>
      <c r="P57" s="56"/>
      <c r="Q57" s="49">
        <f t="shared" si="4"/>
        <v>0</v>
      </c>
      <c r="R57" s="52">
        <f t="shared" si="5"/>
        <v>0</v>
      </c>
      <c r="S57" s="151">
        <f t="shared" si="6"/>
        <v>0</v>
      </c>
      <c r="T57" s="144"/>
    </row>
    <row r="58" spans="2:20" ht="15">
      <c r="B58" s="144"/>
      <c r="C58" s="33"/>
      <c r="D58" s="34" t="s">
        <v>34</v>
      </c>
      <c r="E58" s="34" t="s">
        <v>34</v>
      </c>
      <c r="F58" s="40" t="str">
        <f>IFERROR(VLOOKUP($E58,'START - APPLICATION DETAILS'!$C$21:$D$60,2,0),"")</f>
        <v/>
      </c>
      <c r="G58" s="74">
        <v>1</v>
      </c>
      <c r="H58" s="35"/>
      <c r="I58" s="46">
        <f t="shared" si="0"/>
        <v>0</v>
      </c>
      <c r="J58" s="35"/>
      <c r="K58" s="46">
        <f t="shared" si="1"/>
        <v>0</v>
      </c>
      <c r="L58" s="35"/>
      <c r="M58" s="46">
        <f t="shared" si="2"/>
        <v>0</v>
      </c>
      <c r="N58" s="35"/>
      <c r="O58" s="47">
        <f t="shared" si="3"/>
        <v>0</v>
      </c>
      <c r="P58" s="56"/>
      <c r="Q58" s="49">
        <f t="shared" si="4"/>
        <v>0</v>
      </c>
      <c r="R58" s="52">
        <f t="shared" si="5"/>
        <v>0</v>
      </c>
      <c r="S58" s="151">
        <f t="shared" si="6"/>
        <v>0</v>
      </c>
      <c r="T58" s="144"/>
    </row>
    <row r="59" spans="2:20" ht="15">
      <c r="B59" s="144"/>
      <c r="C59" s="33"/>
      <c r="D59" s="34" t="s">
        <v>34</v>
      </c>
      <c r="E59" s="34" t="s">
        <v>34</v>
      </c>
      <c r="F59" s="40" t="str">
        <f>IFERROR(VLOOKUP($E59,'START - APPLICATION DETAILS'!$C$21:$D$60,2,0),"")</f>
        <v/>
      </c>
      <c r="G59" s="74">
        <v>1</v>
      </c>
      <c r="H59" s="35"/>
      <c r="I59" s="46">
        <f t="shared" si="0"/>
        <v>0</v>
      </c>
      <c r="J59" s="35"/>
      <c r="K59" s="46">
        <f t="shared" si="1"/>
        <v>0</v>
      </c>
      <c r="L59" s="35"/>
      <c r="M59" s="46">
        <f t="shared" si="2"/>
        <v>0</v>
      </c>
      <c r="N59" s="35"/>
      <c r="O59" s="47">
        <f t="shared" si="3"/>
        <v>0</v>
      </c>
      <c r="P59" s="56"/>
      <c r="Q59" s="49">
        <f t="shared" si="4"/>
        <v>0</v>
      </c>
      <c r="R59" s="52">
        <f t="shared" si="5"/>
        <v>0</v>
      </c>
      <c r="S59" s="151">
        <f t="shared" si="6"/>
        <v>0</v>
      </c>
      <c r="T59" s="144"/>
    </row>
    <row r="60" spans="2:20" ht="15">
      <c r="B60" s="144"/>
      <c r="C60" s="33"/>
      <c r="D60" s="34" t="s">
        <v>34</v>
      </c>
      <c r="E60" s="34" t="s">
        <v>34</v>
      </c>
      <c r="F60" s="40" t="str">
        <f>IFERROR(VLOOKUP($E60,'START - APPLICATION DETAILS'!$C$21:$D$60,2,0),"")</f>
        <v/>
      </c>
      <c r="G60" s="74">
        <v>1</v>
      </c>
      <c r="H60" s="35"/>
      <c r="I60" s="46">
        <f t="shared" si="0"/>
        <v>0</v>
      </c>
      <c r="J60" s="35"/>
      <c r="K60" s="46">
        <f t="shared" si="1"/>
        <v>0</v>
      </c>
      <c r="L60" s="35"/>
      <c r="M60" s="46">
        <f t="shared" si="2"/>
        <v>0</v>
      </c>
      <c r="N60" s="35"/>
      <c r="O60" s="47">
        <f t="shared" si="3"/>
        <v>0</v>
      </c>
      <c r="P60" s="56"/>
      <c r="Q60" s="49">
        <f t="shared" si="4"/>
        <v>0</v>
      </c>
      <c r="R60" s="52">
        <f t="shared" si="5"/>
        <v>0</v>
      </c>
      <c r="S60" s="151">
        <f t="shared" si="6"/>
        <v>0</v>
      </c>
      <c r="T60" s="144"/>
    </row>
    <row r="61" spans="2:20" ht="15.75" thickBot="1">
      <c r="B61" s="144"/>
      <c r="C61" s="33"/>
      <c r="D61" s="34" t="s">
        <v>34</v>
      </c>
      <c r="E61" s="34" t="s">
        <v>34</v>
      </c>
      <c r="F61" s="40" t="str">
        <f>IFERROR(VLOOKUP($E61,'START - APPLICATION DETAILS'!$C$21:$D$60,2,0),"")</f>
        <v/>
      </c>
      <c r="G61" s="74">
        <v>1</v>
      </c>
      <c r="H61" s="35"/>
      <c r="I61" s="46">
        <f t="shared" si="0"/>
        <v>0</v>
      </c>
      <c r="J61" s="35"/>
      <c r="K61" s="46">
        <f t="shared" si="1"/>
        <v>0</v>
      </c>
      <c r="L61" s="35"/>
      <c r="M61" s="46">
        <f t="shared" si="2"/>
        <v>0</v>
      </c>
      <c r="N61" s="35"/>
      <c r="O61" s="47">
        <f t="shared" si="3"/>
        <v>0</v>
      </c>
      <c r="P61" s="103"/>
      <c r="Q61" s="49">
        <f t="shared" si="4"/>
        <v>0</v>
      </c>
      <c r="R61" s="52">
        <f t="shared" si="5"/>
        <v>0</v>
      </c>
      <c r="S61" s="151">
        <f t="shared" si="6"/>
        <v>0</v>
      </c>
      <c r="T61" s="144"/>
    </row>
    <row r="62" spans="2:20" ht="15.75" thickBot="1">
      <c r="B62" s="144"/>
      <c r="C62" s="69"/>
      <c r="D62" s="42"/>
      <c r="E62" s="42"/>
      <c r="F62" s="42"/>
      <c r="G62" s="42"/>
      <c r="H62" s="70">
        <f t="shared" ref="H62:S62" si="7">SUM(H12:H61)</f>
        <v>0</v>
      </c>
      <c r="I62" s="70">
        <f t="shared" si="7"/>
        <v>0</v>
      </c>
      <c r="J62" s="70">
        <f t="shared" si="7"/>
        <v>0</v>
      </c>
      <c r="K62" s="70">
        <f t="shared" si="7"/>
        <v>0</v>
      </c>
      <c r="L62" s="70">
        <f t="shared" si="7"/>
        <v>0</v>
      </c>
      <c r="M62" s="70">
        <f t="shared" si="7"/>
        <v>0</v>
      </c>
      <c r="N62" s="70">
        <f t="shared" si="7"/>
        <v>0</v>
      </c>
      <c r="O62" s="70">
        <f t="shared" si="7"/>
        <v>0</v>
      </c>
      <c r="P62" s="70">
        <f t="shared" si="7"/>
        <v>0</v>
      </c>
      <c r="Q62" s="71">
        <f>SUM(Q12:Q61)</f>
        <v>0</v>
      </c>
      <c r="R62" s="54">
        <f t="shared" si="7"/>
        <v>0</v>
      </c>
      <c r="S62" s="199">
        <f t="shared" si="7"/>
        <v>0</v>
      </c>
      <c r="T62" s="144"/>
    </row>
    <row r="63" spans="2:20" ht="7.5" customHeight="1">
      <c r="B63" s="144"/>
      <c r="C63" s="144"/>
      <c r="D63" s="144"/>
      <c r="E63" s="144"/>
      <c r="F63" s="144"/>
      <c r="G63" s="144"/>
      <c r="H63" s="144"/>
      <c r="I63" s="144"/>
      <c r="J63" s="144"/>
      <c r="K63" s="144"/>
      <c r="L63" s="144"/>
      <c r="M63" s="144"/>
      <c r="N63" s="144"/>
      <c r="O63" s="196"/>
      <c r="P63" s="196"/>
      <c r="Q63" s="196"/>
      <c r="R63" s="196"/>
      <c r="S63" s="196"/>
      <c r="T63" s="196"/>
    </row>
    <row r="64" spans="2:20" ht="7.5" customHeight="1">
      <c r="B64" s="144"/>
      <c r="C64" s="144"/>
      <c r="D64" s="144"/>
      <c r="E64" s="144"/>
      <c r="F64" s="144"/>
      <c r="G64" s="144"/>
      <c r="H64" s="144"/>
      <c r="I64" s="144"/>
      <c r="J64" s="144"/>
      <c r="K64" s="144"/>
      <c r="L64" s="144"/>
      <c r="M64" s="144"/>
      <c r="N64" s="144"/>
      <c r="O64" s="196"/>
      <c r="P64" s="196"/>
      <c r="Q64" s="196"/>
      <c r="R64" s="196"/>
      <c r="S64" s="196"/>
      <c r="T64" s="196"/>
    </row>
    <row r="65" spans="2:20" ht="15.75" customHeight="1">
      <c r="B65" s="144"/>
      <c r="C65" s="85" t="s">
        <v>123</v>
      </c>
      <c r="D65" s="194"/>
      <c r="E65" s="194"/>
      <c r="F65" s="194"/>
      <c r="G65" s="194"/>
      <c r="H65" s="194"/>
      <c r="I65" s="194"/>
      <c r="J65" s="194"/>
      <c r="K65" s="194"/>
      <c r="L65" s="195"/>
      <c r="M65" s="144"/>
      <c r="N65" s="144"/>
      <c r="O65" s="196"/>
      <c r="P65" s="196"/>
      <c r="Q65" s="196"/>
      <c r="R65" s="200"/>
      <c r="S65" s="196"/>
      <c r="T65" s="196"/>
    </row>
    <row r="66" spans="2:20" ht="99.75" customHeight="1">
      <c r="B66" s="144"/>
      <c r="C66" s="280" t="s">
        <v>124</v>
      </c>
      <c r="D66" s="281"/>
      <c r="E66" s="281"/>
      <c r="F66" s="281"/>
      <c r="G66" s="281"/>
      <c r="H66" s="281"/>
      <c r="I66" s="281"/>
      <c r="J66" s="281"/>
      <c r="K66" s="281"/>
      <c r="L66" s="282"/>
      <c r="M66" s="144"/>
      <c r="N66" s="144"/>
      <c r="O66" s="196"/>
      <c r="P66" s="196"/>
      <c r="Q66" s="196"/>
      <c r="R66" s="200"/>
      <c r="S66" s="196"/>
      <c r="T66" s="196"/>
    </row>
    <row r="67" spans="2:20" ht="7.5" customHeight="1">
      <c r="B67" s="144"/>
      <c r="C67" s="144"/>
      <c r="D67" s="144"/>
      <c r="E67" s="144"/>
      <c r="F67" s="144"/>
      <c r="G67" s="144"/>
      <c r="H67" s="144"/>
      <c r="I67" s="144"/>
      <c r="J67" s="144"/>
      <c r="K67" s="144"/>
      <c r="L67" s="144"/>
      <c r="M67" s="144"/>
      <c r="N67" s="144"/>
      <c r="O67" s="196"/>
      <c r="P67" s="196"/>
      <c r="Q67" s="196"/>
      <c r="R67" s="196"/>
      <c r="S67" s="196"/>
      <c r="T67" s="196"/>
    </row>
    <row r="68" spans="2:20" ht="7.5" customHeight="1"/>
    <row r="69" spans="2:20" ht="25.5" hidden="1" customHeight="1">
      <c r="C69" s="20" t="s">
        <v>125</v>
      </c>
      <c r="D69" s="21" t="s">
        <v>61</v>
      </c>
    </row>
    <row r="70" spans="2:20" ht="14.25" hidden="1">
      <c r="C70" s="152" t="s">
        <v>34</v>
      </c>
      <c r="D70" s="152" t="s">
        <v>34</v>
      </c>
    </row>
    <row r="71" spans="2:20" ht="14.25" hidden="1">
      <c r="B71" s="143">
        <v>1</v>
      </c>
      <c r="C71" s="152" t="s">
        <v>126</v>
      </c>
      <c r="D71" s="152" t="str">
        <f>IF('START - APPLICATION DETAILS'!C21="","",'START - APPLICATION DETAILS'!C21)</f>
        <v/>
      </c>
    </row>
    <row r="72" spans="2:20" ht="14.25" hidden="1">
      <c r="B72" s="143">
        <f t="shared" ref="B72:B90" si="8">B71+1</f>
        <v>2</v>
      </c>
      <c r="C72" s="152" t="s">
        <v>127</v>
      </c>
      <c r="D72" s="152" t="str">
        <f>IF('START - APPLICATION DETAILS'!C22="","",'START - APPLICATION DETAILS'!C22)</f>
        <v/>
      </c>
    </row>
    <row r="73" spans="2:20" ht="14.25" hidden="1">
      <c r="B73" s="143">
        <f t="shared" si="8"/>
        <v>3</v>
      </c>
      <c r="C73" s="152" t="s">
        <v>128</v>
      </c>
      <c r="D73" s="152" t="str">
        <f>IF('START - APPLICATION DETAILS'!C23="","",'START - APPLICATION DETAILS'!C23)</f>
        <v/>
      </c>
    </row>
    <row r="74" spans="2:20" ht="14.25" hidden="1">
      <c r="B74" s="143">
        <f t="shared" si="8"/>
        <v>4</v>
      </c>
      <c r="C74" s="152" t="s">
        <v>129</v>
      </c>
      <c r="D74" s="152" t="str">
        <f>IF('START - APPLICATION DETAILS'!C24="","",'START - APPLICATION DETAILS'!C24)</f>
        <v/>
      </c>
    </row>
    <row r="75" spans="2:20" ht="14.25" hidden="1">
      <c r="B75" s="143">
        <f t="shared" si="8"/>
        <v>5</v>
      </c>
      <c r="D75" s="152" t="str">
        <f>IF('START - APPLICATION DETAILS'!C25="","",'START - APPLICATION DETAILS'!C25)</f>
        <v/>
      </c>
    </row>
    <row r="76" spans="2:20" ht="14.25" hidden="1">
      <c r="B76" s="143">
        <f t="shared" si="8"/>
        <v>6</v>
      </c>
      <c r="D76" s="152" t="str">
        <f>IF('START - APPLICATION DETAILS'!C26="","",'START - APPLICATION DETAILS'!C26)</f>
        <v/>
      </c>
    </row>
    <row r="77" spans="2:20" ht="14.25" hidden="1">
      <c r="B77" s="143">
        <f t="shared" si="8"/>
        <v>7</v>
      </c>
      <c r="D77" s="152" t="str">
        <f>IF('START - APPLICATION DETAILS'!C27="","",'START - APPLICATION DETAILS'!C27)</f>
        <v/>
      </c>
    </row>
    <row r="78" spans="2:20" ht="14.25" hidden="1">
      <c r="B78" s="143">
        <f t="shared" si="8"/>
        <v>8</v>
      </c>
      <c r="D78" s="152" t="str">
        <f>IF('START - APPLICATION DETAILS'!C28="","",'START - APPLICATION DETAILS'!C28)</f>
        <v/>
      </c>
    </row>
    <row r="79" spans="2:20" ht="14.25" hidden="1">
      <c r="B79" s="143">
        <f t="shared" si="8"/>
        <v>9</v>
      </c>
      <c r="D79" s="152" t="str">
        <f>IF('START - APPLICATION DETAILS'!C29="","",'START - APPLICATION DETAILS'!C29)</f>
        <v/>
      </c>
    </row>
    <row r="80" spans="2:20" ht="14.25" hidden="1">
      <c r="B80" s="143">
        <f t="shared" si="8"/>
        <v>10</v>
      </c>
      <c r="D80" s="152" t="str">
        <f>IF('START - APPLICATION DETAILS'!C30="","",'START - APPLICATION DETAILS'!C30)</f>
        <v/>
      </c>
    </row>
    <row r="81" spans="2:4" ht="14.25" hidden="1">
      <c r="B81" s="143">
        <f t="shared" si="8"/>
        <v>11</v>
      </c>
      <c r="D81" s="152" t="str">
        <f>IF('START - APPLICATION DETAILS'!C31="","",'START - APPLICATION DETAILS'!C31)</f>
        <v/>
      </c>
    </row>
    <row r="82" spans="2:4" ht="14.25" hidden="1">
      <c r="B82" s="143">
        <f t="shared" si="8"/>
        <v>12</v>
      </c>
      <c r="D82" s="152" t="str">
        <f>IF('START - APPLICATION DETAILS'!C32="","",'START - APPLICATION DETAILS'!C32)</f>
        <v/>
      </c>
    </row>
    <row r="83" spans="2:4" ht="14.25" hidden="1">
      <c r="B83" s="143">
        <f t="shared" si="8"/>
        <v>13</v>
      </c>
      <c r="D83" s="152" t="str">
        <f>IF('START - APPLICATION DETAILS'!C33="","",'START - APPLICATION DETAILS'!C33)</f>
        <v/>
      </c>
    </row>
    <row r="84" spans="2:4" ht="14.25" hidden="1">
      <c r="B84" s="143">
        <f t="shared" si="8"/>
        <v>14</v>
      </c>
      <c r="D84" s="152" t="str">
        <f>IF('START - APPLICATION DETAILS'!C34="","",'START - APPLICATION DETAILS'!C34)</f>
        <v/>
      </c>
    </row>
    <row r="85" spans="2:4" ht="14.25" hidden="1">
      <c r="B85" s="143">
        <f t="shared" si="8"/>
        <v>15</v>
      </c>
      <c r="D85" s="152" t="str">
        <f>IF('START - APPLICATION DETAILS'!C35="","",'START - APPLICATION DETAILS'!C35)</f>
        <v/>
      </c>
    </row>
    <row r="86" spans="2:4" ht="14.25" hidden="1">
      <c r="B86" s="143">
        <f t="shared" si="8"/>
        <v>16</v>
      </c>
      <c r="D86" s="152" t="str">
        <f>IF('START - APPLICATION DETAILS'!C36="","",'START - APPLICATION DETAILS'!C36)</f>
        <v/>
      </c>
    </row>
    <row r="87" spans="2:4" ht="14.25" hidden="1">
      <c r="B87" s="143">
        <f t="shared" si="8"/>
        <v>17</v>
      </c>
      <c r="D87" s="152" t="str">
        <f>IF('START - APPLICATION DETAILS'!C37="","",'START - APPLICATION DETAILS'!C37)</f>
        <v/>
      </c>
    </row>
    <row r="88" spans="2:4" ht="14.25" hidden="1">
      <c r="B88" s="143">
        <f t="shared" si="8"/>
        <v>18</v>
      </c>
      <c r="D88" s="152" t="str">
        <f>IF('START - APPLICATION DETAILS'!C38="","",'START - APPLICATION DETAILS'!C38)</f>
        <v/>
      </c>
    </row>
    <row r="89" spans="2:4" ht="14.25" hidden="1">
      <c r="B89" s="143">
        <f t="shared" si="8"/>
        <v>19</v>
      </c>
      <c r="D89" s="152" t="str">
        <f>IF('START - APPLICATION DETAILS'!C39="","",'START - APPLICATION DETAILS'!C39)</f>
        <v/>
      </c>
    </row>
    <row r="90" spans="2:4" ht="14.25" hidden="1">
      <c r="B90" s="143">
        <f t="shared" si="8"/>
        <v>20</v>
      </c>
      <c r="D90" s="152" t="str">
        <f>IF('START - APPLICATION DETAILS'!C40="","",'START - APPLICATION DETAILS'!C40)</f>
        <v/>
      </c>
    </row>
    <row r="91" spans="2:4" ht="14.25" hidden="1">
      <c r="D91" s="152" t="str">
        <f>IF('START - APPLICATION DETAILS'!C41="","",'START - APPLICATION DETAILS'!C41)</f>
        <v/>
      </c>
    </row>
    <row r="92" spans="2:4" ht="14.25" hidden="1">
      <c r="D92" s="152" t="str">
        <f>IF('START - APPLICATION DETAILS'!C42="","",'START - APPLICATION DETAILS'!C42)</f>
        <v/>
      </c>
    </row>
    <row r="93" spans="2:4" ht="14.25" hidden="1">
      <c r="D93" s="152" t="str">
        <f>IF('START - APPLICATION DETAILS'!C43="","",'START - APPLICATION DETAILS'!C43)</f>
        <v/>
      </c>
    </row>
    <row r="94" spans="2:4" ht="14.25" hidden="1">
      <c r="D94" s="152" t="str">
        <f>IF('START - APPLICATION DETAILS'!C44="","",'START - APPLICATION DETAILS'!C44)</f>
        <v/>
      </c>
    </row>
    <row r="95" spans="2:4" ht="14.25" hidden="1">
      <c r="D95" s="152" t="str">
        <f>IF('START - APPLICATION DETAILS'!C45="","",'START - APPLICATION DETAILS'!C45)</f>
        <v/>
      </c>
    </row>
    <row r="96" spans="2:4" ht="14.25" hidden="1">
      <c r="D96" s="152" t="str">
        <f>IF('START - APPLICATION DETAILS'!C46="","",'START - APPLICATION DETAILS'!C46)</f>
        <v/>
      </c>
    </row>
    <row r="97" spans="4:4" ht="14.25" hidden="1">
      <c r="D97" s="152" t="str">
        <f>IF('START - APPLICATION DETAILS'!C47="","",'START - APPLICATION DETAILS'!C47)</f>
        <v/>
      </c>
    </row>
    <row r="98" spans="4:4" ht="14.25" hidden="1">
      <c r="D98" s="152" t="str">
        <f>IF('START - APPLICATION DETAILS'!C48="","",'START - APPLICATION DETAILS'!C48)</f>
        <v/>
      </c>
    </row>
    <row r="99" spans="4:4" ht="14.25" hidden="1">
      <c r="D99" s="152" t="str">
        <f>IF('START - APPLICATION DETAILS'!C49="","",'START - APPLICATION DETAILS'!C49)</f>
        <v/>
      </c>
    </row>
    <row r="100" spans="4:4" ht="14.25" hidden="1">
      <c r="D100" s="152" t="str">
        <f>IF('START - APPLICATION DETAILS'!C50="","",'START - APPLICATION DETAILS'!C50)</f>
        <v/>
      </c>
    </row>
    <row r="101" spans="4:4" ht="14.25" hidden="1">
      <c r="D101" s="152" t="str">
        <f>IF('START - APPLICATION DETAILS'!C51="","",'START - APPLICATION DETAILS'!C51)</f>
        <v/>
      </c>
    </row>
    <row r="102" spans="4:4" ht="14.25" hidden="1">
      <c r="D102" s="152" t="str">
        <f>IF('START - APPLICATION DETAILS'!C52="","",'START - APPLICATION DETAILS'!C52)</f>
        <v/>
      </c>
    </row>
    <row r="103" spans="4:4" ht="14.25" hidden="1">
      <c r="D103" s="152" t="str">
        <f>IF('START - APPLICATION DETAILS'!C53="","",'START - APPLICATION DETAILS'!C53)</f>
        <v/>
      </c>
    </row>
    <row r="104" spans="4:4" ht="14.25" hidden="1">
      <c r="D104" s="152" t="str">
        <f>IF('START - APPLICATION DETAILS'!C54="","",'START - APPLICATION DETAILS'!C54)</f>
        <v/>
      </c>
    </row>
    <row r="105" spans="4:4" ht="14.25" hidden="1">
      <c r="D105" s="152" t="str">
        <f>IF('START - APPLICATION DETAILS'!C55="","",'START - APPLICATION DETAILS'!C55)</f>
        <v/>
      </c>
    </row>
    <row r="106" spans="4:4" ht="14.25" hidden="1">
      <c r="D106" s="152" t="str">
        <f>IF('START - APPLICATION DETAILS'!C56="","",'START - APPLICATION DETAILS'!C56)</f>
        <v/>
      </c>
    </row>
    <row r="107" spans="4:4" ht="14.25" hidden="1">
      <c r="D107" s="152" t="str">
        <f>IF('START - APPLICATION DETAILS'!C57="","",'START - APPLICATION DETAILS'!C57)</f>
        <v/>
      </c>
    </row>
    <row r="108" spans="4:4" ht="14.25" hidden="1">
      <c r="D108" s="152" t="str">
        <f>IF('START - APPLICATION DETAILS'!C58="","",'START - APPLICATION DETAILS'!C58)</f>
        <v/>
      </c>
    </row>
    <row r="109" spans="4:4" ht="14.25" hidden="1">
      <c r="D109" s="152" t="str">
        <f>IF('START - APPLICATION DETAILS'!C59="","",'START - APPLICATION DETAILS'!C59)</f>
        <v/>
      </c>
    </row>
    <row r="110" spans="4:4" ht="14.25" hidden="1">
      <c r="D110" s="152" t="str">
        <f>IF('START - APPLICATION DETAILS'!C60="","",'START - APPLICATION DETAILS'!C60)</f>
        <v/>
      </c>
    </row>
    <row r="111" spans="4:4" ht="14.25" hidden="1"/>
    <row r="112" spans="4:4"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row r="1028" ht="14.25" hidden="1"/>
    <row r="1029" ht="14.25" hidden="1"/>
    <row r="1030" ht="14.25" hidden="1"/>
  </sheetData>
  <sheetProtection algorithmName="SHA-512" hashValue="NBOJdc5G6gJdDzkCamdxBsvs510SSB1jAYh3eg1Wd8rTwWLjB+KMGsXzEeAPiVV3qm8ipp3Cp5eqr6GiPVHZTQ==" saltValue="i6HEHeMP7dJRvjj15kh7cA==" spinCount="100000" sheet="1" selectLockedCells="1" autoFilter="0"/>
  <autoFilter ref="C11:G11" xr:uid="{00000000-0009-0000-0000-000009000000}"/>
  <mergeCells count="5">
    <mergeCell ref="C66:L66"/>
    <mergeCell ref="C9:L9"/>
    <mergeCell ref="C3:R3"/>
    <mergeCell ref="D5:R5"/>
    <mergeCell ref="D7:R7"/>
  </mergeCells>
  <conditionalFormatting sqref="C12:C61">
    <cfRule type="expression" dxfId="4" priority="3">
      <formula>AND(C12="",$S12&lt;&gt;0)</formula>
    </cfRule>
  </conditionalFormatting>
  <conditionalFormatting sqref="D12:E61">
    <cfRule type="expression" dxfId="3" priority="1">
      <formula>AND(D12="(Select)",$S12&lt;&gt;0)</formula>
    </cfRule>
  </conditionalFormatting>
  <dataValidations xWindow="394" yWindow="775" count="2">
    <dataValidation type="list" allowBlank="1" showInputMessage="1" showErrorMessage="1" sqref="D12:D61" xr:uid="{00000000-0002-0000-0900-000000000000}">
      <formula1>$C$70:$C$74</formula1>
    </dataValidation>
    <dataValidation type="list" allowBlank="1" showInputMessage="1" showErrorMessage="1" sqref="E12:E61" xr:uid="{00000000-0002-0000-0900-000001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N1027"/>
  <sheetViews>
    <sheetView showGridLines="0" workbookViewId="0">
      <selection activeCell="G13" sqref="G13"/>
    </sheetView>
  </sheetViews>
  <sheetFormatPr defaultColWidth="0" defaultRowHeight="0" customHeight="1" zeroHeight="1"/>
  <cols>
    <col min="1" max="2" width="1.42578125" style="143" customWidth="1"/>
    <col min="3" max="5" width="20.7109375" style="143" hidden="1" customWidth="1"/>
    <col min="6" max="6" width="11.7109375" style="143" hidden="1" customWidth="1"/>
    <col min="7" max="7" width="29" style="143" customWidth="1"/>
    <col min="8" max="10" width="11.7109375" style="143" customWidth="1"/>
    <col min="11" max="11" width="11.7109375" style="143" hidden="1" customWidth="1"/>
    <col min="12" max="14" width="11.7109375" style="143" customWidth="1"/>
    <col min="15" max="27" width="11.7109375" style="143" hidden="1" customWidth="1"/>
    <col min="28" max="28" width="11.7109375" style="143" customWidth="1"/>
    <col min="29" max="29" width="11.7109375" style="143" hidden="1" customWidth="1"/>
    <col min="30" max="30" width="1.28515625" style="143" customWidth="1"/>
    <col min="31" max="39" width="11" style="143" hidden="1" customWidth="1"/>
    <col min="40" max="40" width="0" style="143" hidden="1" customWidth="1"/>
    <col min="41" max="16384" width="12.5703125" style="143" hidden="1"/>
  </cols>
  <sheetData>
    <row r="1" spans="2:29" ht="7.5" customHeight="1"/>
    <row r="2" spans="2:29" ht="7.5" customHeight="1" thickBot="1">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2:29" ht="16.5" customHeight="1" thickBot="1">
      <c r="B3" s="144"/>
      <c r="D3" s="153"/>
      <c r="E3" s="153"/>
      <c r="F3" s="153"/>
      <c r="G3" s="301" t="s">
        <v>141</v>
      </c>
      <c r="H3" s="302"/>
      <c r="I3" s="302"/>
      <c r="J3" s="302"/>
      <c r="K3" s="302"/>
      <c r="L3" s="302"/>
      <c r="M3" s="302"/>
      <c r="N3" s="302"/>
      <c r="O3" s="302"/>
      <c r="P3" s="302"/>
      <c r="Q3" s="302"/>
      <c r="R3" s="302"/>
      <c r="S3" s="302"/>
      <c r="T3" s="302"/>
      <c r="U3" s="302"/>
      <c r="V3" s="302"/>
      <c r="W3" s="302"/>
      <c r="X3" s="302"/>
      <c r="Y3" s="302"/>
      <c r="Z3" s="302"/>
      <c r="AA3" s="302"/>
      <c r="AB3" s="303"/>
      <c r="AC3" s="144"/>
    </row>
    <row r="4" spans="2:29" ht="7.5" customHeight="1" thickBot="1">
      <c r="B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row>
    <row r="5" spans="2:29" s="24" customFormat="1" ht="15.75" customHeight="1" thickBot="1">
      <c r="B5" s="25"/>
      <c r="E5" s="145"/>
      <c r="F5" s="145"/>
      <c r="G5" s="17" t="s">
        <v>10</v>
      </c>
      <c r="H5" s="304" t="str">
        <f>IF('START - APPLICATION DETAILS'!D13="","",'START - APPLICATION DETAILS'!D13)</f>
        <v/>
      </c>
      <c r="I5" s="305"/>
      <c r="J5" s="305"/>
      <c r="K5" s="305"/>
      <c r="L5" s="305"/>
      <c r="M5" s="305"/>
      <c r="N5" s="305"/>
      <c r="O5" s="305"/>
      <c r="P5" s="305"/>
      <c r="Q5" s="305"/>
      <c r="R5" s="305"/>
      <c r="S5" s="305"/>
      <c r="T5" s="305"/>
      <c r="U5" s="305"/>
      <c r="V5" s="305"/>
      <c r="W5" s="305"/>
      <c r="X5" s="305"/>
      <c r="Y5" s="305"/>
      <c r="Z5" s="305"/>
      <c r="AA5" s="305"/>
      <c r="AB5" s="306"/>
      <c r="AC5" s="25"/>
    </row>
    <row r="6" spans="2:29" s="24" customFormat="1" ht="7.5" customHeight="1" thickBot="1">
      <c r="B6" s="25"/>
      <c r="E6" s="25"/>
      <c r="F6" s="25"/>
      <c r="G6" s="25"/>
      <c r="H6" s="25"/>
      <c r="I6" s="25"/>
      <c r="J6" s="25"/>
      <c r="K6" s="25"/>
      <c r="L6" s="25"/>
      <c r="M6" s="25"/>
      <c r="N6" s="25"/>
      <c r="O6" s="25"/>
      <c r="P6" s="25"/>
      <c r="Q6" s="25"/>
      <c r="R6" s="25"/>
      <c r="S6" s="25"/>
      <c r="T6" s="25"/>
      <c r="U6" s="25"/>
      <c r="V6" s="25"/>
      <c r="W6" s="25"/>
      <c r="X6" s="25"/>
      <c r="Y6" s="25"/>
      <c r="Z6" s="25"/>
      <c r="AA6" s="25"/>
      <c r="AB6" s="25"/>
      <c r="AC6" s="25"/>
    </row>
    <row r="7" spans="2:29" s="24" customFormat="1" ht="15.75" customHeight="1" thickBot="1">
      <c r="B7" s="25"/>
      <c r="E7" s="145"/>
      <c r="F7" s="145"/>
      <c r="G7" s="17" t="s">
        <v>11</v>
      </c>
      <c r="H7" s="304" t="str">
        <f>IF('START - APPLICATION DETAILS'!D14="","",'START - APPLICATION DETAILS'!D14)</f>
        <v/>
      </c>
      <c r="I7" s="305"/>
      <c r="J7" s="305"/>
      <c r="K7" s="305"/>
      <c r="L7" s="305"/>
      <c r="M7" s="305"/>
      <c r="N7" s="305"/>
      <c r="O7" s="305"/>
      <c r="P7" s="305"/>
      <c r="Q7" s="305"/>
      <c r="R7" s="305"/>
      <c r="S7" s="305"/>
      <c r="T7" s="305"/>
      <c r="U7" s="305"/>
      <c r="V7" s="305"/>
      <c r="W7" s="305"/>
      <c r="X7" s="305"/>
      <c r="Y7" s="305"/>
      <c r="Z7" s="305"/>
      <c r="AA7" s="305"/>
      <c r="AB7" s="306"/>
      <c r="AC7" s="25"/>
    </row>
    <row r="8" spans="2:29" ht="7.5" customHeight="1" thickBot="1">
      <c r="B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row>
    <row r="9" spans="2:29" ht="101.25" hidden="1" customHeight="1" thickBot="1">
      <c r="B9" s="144"/>
      <c r="D9" s="153"/>
      <c r="E9" s="153"/>
      <c r="F9" s="153"/>
      <c r="G9" s="297" t="s">
        <v>142</v>
      </c>
      <c r="H9" s="307"/>
      <c r="I9" s="307"/>
      <c r="J9" s="307"/>
      <c r="K9" s="307"/>
      <c r="L9" s="307"/>
      <c r="M9" s="307"/>
      <c r="N9" s="307"/>
      <c r="O9" s="307"/>
      <c r="P9" s="307"/>
      <c r="Q9" s="307"/>
      <c r="R9" s="307"/>
      <c r="S9" s="307"/>
      <c r="T9" s="307"/>
      <c r="U9" s="307"/>
      <c r="V9" s="307"/>
      <c r="W9" s="307"/>
      <c r="X9" s="307"/>
      <c r="Y9" s="307"/>
      <c r="Z9" s="307"/>
      <c r="AA9" s="307"/>
      <c r="AB9" s="308"/>
      <c r="AC9" s="144"/>
    </row>
    <row r="10" spans="2:29" ht="7.5" hidden="1" customHeight="1">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row>
    <row r="11" spans="2:29" ht="7.5" hidden="1" customHeight="1" thickBot="1">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row>
    <row r="12" spans="2:29" ht="38.25" customHeight="1" thickBot="1">
      <c r="B12" s="144"/>
      <c r="C12" s="76" t="s">
        <v>61</v>
      </c>
      <c r="D12" s="61" t="s">
        <v>143</v>
      </c>
      <c r="E12" s="154" t="s">
        <v>144</v>
      </c>
      <c r="F12" s="155" t="s">
        <v>79</v>
      </c>
      <c r="G12" s="141" t="s">
        <v>113</v>
      </c>
      <c r="H12" s="77" t="s">
        <v>145</v>
      </c>
      <c r="I12" s="61" t="s">
        <v>146</v>
      </c>
      <c r="J12" s="61" t="s">
        <v>147</v>
      </c>
      <c r="K12" s="63" t="s">
        <v>115</v>
      </c>
      <c r="L12" s="122" t="s">
        <v>148</v>
      </c>
      <c r="M12" s="61" t="s">
        <v>149</v>
      </c>
      <c r="N12" s="61" t="s">
        <v>150</v>
      </c>
      <c r="O12" s="62" t="s">
        <v>117</v>
      </c>
      <c r="P12" s="77" t="s">
        <v>16</v>
      </c>
      <c r="Q12" s="61" t="s">
        <v>151</v>
      </c>
      <c r="R12" s="61" t="s">
        <v>152</v>
      </c>
      <c r="S12" s="62" t="s">
        <v>118</v>
      </c>
      <c r="T12" s="77" t="s">
        <v>17</v>
      </c>
      <c r="U12" s="61" t="s">
        <v>153</v>
      </c>
      <c r="V12" s="61" t="s">
        <v>154</v>
      </c>
      <c r="W12" s="62" t="s">
        <v>119</v>
      </c>
      <c r="X12" s="77" t="s">
        <v>155</v>
      </c>
      <c r="Y12" s="61" t="s">
        <v>156</v>
      </c>
      <c r="Z12" s="61" t="s">
        <v>157</v>
      </c>
      <c r="AA12" s="63" t="s">
        <v>120</v>
      </c>
      <c r="AB12" s="55" t="s">
        <v>19</v>
      </c>
      <c r="AC12" s="65" t="s">
        <v>122</v>
      </c>
    </row>
    <row r="13" spans="2:29" ht="15">
      <c r="B13" s="144"/>
      <c r="C13" s="156" t="s">
        <v>34</v>
      </c>
      <c r="D13" s="157" t="str">
        <f>IFERROR(VLOOKUP($C13,'START - APPLICATION DETAILS'!$C$21:$D$60,2,0),"")</f>
        <v/>
      </c>
      <c r="E13" s="158" t="s">
        <v>34</v>
      </c>
      <c r="F13" s="159">
        <v>1</v>
      </c>
      <c r="G13" s="142"/>
      <c r="H13" s="160"/>
      <c r="I13" s="161" t="str">
        <f>IF(H13="","",'1. Labour'!M$113)</f>
        <v/>
      </c>
      <c r="J13" s="162" t="str">
        <f t="shared" ref="J13:J44" si="0">IFERROR(H13/I13,"£0")</f>
        <v>£0</v>
      </c>
      <c r="K13" s="163">
        <f t="shared" ref="K13:K44" si="1">H13*F13</f>
        <v>0</v>
      </c>
      <c r="L13" s="164"/>
      <c r="M13" s="161" t="str">
        <f>IF(L13="","",'1. Labour'!R$113)</f>
        <v/>
      </c>
      <c r="N13" s="162" t="str">
        <f t="shared" ref="N13:N62" si="2">IFERROR(L13/M13,"£0")</f>
        <v>£0</v>
      </c>
      <c r="O13" s="162">
        <f t="shared" ref="O13:O44" si="3">L13*F13</f>
        <v>0</v>
      </c>
      <c r="P13" s="165"/>
      <c r="Q13" s="161" t="e">
        <f>SUMIF(#REF!,'6. Indirect'!$C13,#REF!)</f>
        <v>#REF!</v>
      </c>
      <c r="R13" s="162" t="str">
        <f t="shared" ref="R13:R62" si="4">IFERROR(P13/Q13,"£0")</f>
        <v>£0</v>
      </c>
      <c r="S13" s="162">
        <f t="shared" ref="S13:S44" si="5">P13*F13</f>
        <v>0</v>
      </c>
      <c r="T13" s="165"/>
      <c r="U13" s="161" t="e">
        <f>SUMIF(#REF!,'6. Indirect'!$C13,#REF!)</f>
        <v>#REF!</v>
      </c>
      <c r="V13" s="162" t="str">
        <f t="shared" ref="V13:V62" si="6">IFERROR(T13/U13,"£0")</f>
        <v>£0</v>
      </c>
      <c r="W13" s="162">
        <f t="shared" ref="W13:W44" si="7">T13*F13</f>
        <v>0</v>
      </c>
      <c r="X13" s="165"/>
      <c r="Y13" s="161" t="e">
        <f>SUMIF(#REF!,'6. Indirect'!$C13,#REF!)</f>
        <v>#REF!</v>
      </c>
      <c r="Z13" s="162" t="str">
        <f t="shared" ref="Z13:Z62" si="8">IFERROR(X13/Y13,"£0")</f>
        <v>£0</v>
      </c>
      <c r="AA13" s="166">
        <f t="shared" ref="AA13:AA44" si="9">X13*F13</f>
        <v>0</v>
      </c>
      <c r="AB13" s="167">
        <f t="shared" ref="AB13:AB44" si="10">X13+T13+P13+L13+H13</f>
        <v>0</v>
      </c>
      <c r="AC13" s="168">
        <f>AA13+W13+S13+O13+K13</f>
        <v>0</v>
      </c>
    </row>
    <row r="14" spans="2:29" ht="15">
      <c r="B14" s="144"/>
      <c r="C14" s="156" t="s">
        <v>34</v>
      </c>
      <c r="D14" s="157" t="str">
        <f>IFERROR(VLOOKUP($C14,'START - APPLICATION DETAILS'!$C$21:$D$60,2,0),"")</f>
        <v/>
      </c>
      <c r="E14" s="158" t="s">
        <v>34</v>
      </c>
      <c r="F14" s="159">
        <v>1</v>
      </c>
      <c r="G14" s="142"/>
      <c r="H14" s="160"/>
      <c r="I14" s="161" t="str">
        <f>IF(H14="","",'1. Labour'!M$113)</f>
        <v/>
      </c>
      <c r="J14" s="162" t="str">
        <f t="shared" si="0"/>
        <v>£0</v>
      </c>
      <c r="K14" s="163">
        <f t="shared" si="1"/>
        <v>0</v>
      </c>
      <c r="L14" s="164"/>
      <c r="M14" s="161" t="str">
        <f>IF(L14="","",'1. Labour'!R$113)</f>
        <v/>
      </c>
      <c r="N14" s="162" t="str">
        <f t="shared" ref="N14:N61" si="11">IFERROR(L14/M14,"£0")</f>
        <v>£0</v>
      </c>
      <c r="O14" s="162">
        <f t="shared" si="3"/>
        <v>0</v>
      </c>
      <c r="P14" s="165"/>
      <c r="Q14" s="161" t="e">
        <f>SUMIF(#REF!,'6. Indirect'!$C14,#REF!)</f>
        <v>#REF!</v>
      </c>
      <c r="R14" s="162" t="str">
        <f t="shared" ref="R14:R61" si="12">IFERROR(P14/Q14,"£0")</f>
        <v>£0</v>
      </c>
      <c r="S14" s="162">
        <f t="shared" si="5"/>
        <v>0</v>
      </c>
      <c r="T14" s="165"/>
      <c r="U14" s="161" t="e">
        <f>SUMIF(#REF!,'6. Indirect'!$C14,#REF!)</f>
        <v>#REF!</v>
      </c>
      <c r="V14" s="162" t="str">
        <f t="shared" ref="V14:V61" si="13">IFERROR(T14/U14,"£0")</f>
        <v>£0</v>
      </c>
      <c r="W14" s="162">
        <f t="shared" si="7"/>
        <v>0</v>
      </c>
      <c r="X14" s="165"/>
      <c r="Y14" s="161" t="e">
        <f>SUMIF(#REF!,'6. Indirect'!$C14,#REF!)</f>
        <v>#REF!</v>
      </c>
      <c r="Z14" s="162" t="str">
        <f t="shared" ref="Z14:Z61" si="14">IFERROR(X14/Y14,"£0")</f>
        <v>£0</v>
      </c>
      <c r="AA14" s="166">
        <f t="shared" si="9"/>
        <v>0</v>
      </c>
      <c r="AB14" s="167">
        <f t="shared" si="10"/>
        <v>0</v>
      </c>
      <c r="AC14" s="168">
        <f t="shared" ref="AC14:AC61" si="15">AA14+W14+S14+O14+K14</f>
        <v>0</v>
      </c>
    </row>
    <row r="15" spans="2:29" ht="15">
      <c r="B15" s="144"/>
      <c r="C15" s="156" t="s">
        <v>34</v>
      </c>
      <c r="D15" s="157" t="str">
        <f>IFERROR(VLOOKUP($C15,'START - APPLICATION DETAILS'!$C$21:$D$60,2,0),"")</f>
        <v/>
      </c>
      <c r="E15" s="158" t="s">
        <v>34</v>
      </c>
      <c r="F15" s="159">
        <v>1</v>
      </c>
      <c r="G15" s="142"/>
      <c r="H15" s="160"/>
      <c r="I15" s="161" t="str">
        <f>IF(H15="","",'1. Labour'!M$113)</f>
        <v/>
      </c>
      <c r="J15" s="162" t="str">
        <f t="shared" si="0"/>
        <v>£0</v>
      </c>
      <c r="K15" s="163">
        <f t="shared" si="1"/>
        <v>0</v>
      </c>
      <c r="L15" s="164"/>
      <c r="M15" s="161" t="str">
        <f>IF(L15="","",'1. Labour'!R$113)</f>
        <v/>
      </c>
      <c r="N15" s="162" t="str">
        <f t="shared" si="11"/>
        <v>£0</v>
      </c>
      <c r="O15" s="162">
        <f t="shared" si="3"/>
        <v>0</v>
      </c>
      <c r="P15" s="165"/>
      <c r="Q15" s="161" t="e">
        <f>SUMIF(#REF!,'6. Indirect'!$C15,#REF!)</f>
        <v>#REF!</v>
      </c>
      <c r="R15" s="162" t="str">
        <f t="shared" si="12"/>
        <v>£0</v>
      </c>
      <c r="S15" s="162">
        <f t="shared" si="5"/>
        <v>0</v>
      </c>
      <c r="T15" s="165"/>
      <c r="U15" s="161" t="e">
        <f>SUMIF(#REF!,'6. Indirect'!$C15,#REF!)</f>
        <v>#REF!</v>
      </c>
      <c r="V15" s="162" t="str">
        <f t="shared" si="13"/>
        <v>£0</v>
      </c>
      <c r="W15" s="162">
        <f t="shared" si="7"/>
        <v>0</v>
      </c>
      <c r="X15" s="165"/>
      <c r="Y15" s="161" t="e">
        <f>SUMIF(#REF!,'6. Indirect'!$C15,#REF!)</f>
        <v>#REF!</v>
      </c>
      <c r="Z15" s="162" t="str">
        <f t="shared" si="14"/>
        <v>£0</v>
      </c>
      <c r="AA15" s="166">
        <f t="shared" si="9"/>
        <v>0</v>
      </c>
      <c r="AB15" s="167">
        <f t="shared" si="10"/>
        <v>0</v>
      </c>
      <c r="AC15" s="168">
        <f t="shared" si="15"/>
        <v>0</v>
      </c>
    </row>
    <row r="16" spans="2:29" ht="15">
      <c r="B16" s="144"/>
      <c r="C16" s="156" t="s">
        <v>34</v>
      </c>
      <c r="D16" s="157" t="str">
        <f>IFERROR(VLOOKUP($C16,'START - APPLICATION DETAILS'!$C$21:$D$60,2,0),"")</f>
        <v/>
      </c>
      <c r="E16" s="158" t="s">
        <v>34</v>
      </c>
      <c r="F16" s="159">
        <v>1</v>
      </c>
      <c r="G16" s="142"/>
      <c r="H16" s="160"/>
      <c r="I16" s="161" t="str">
        <f>IF(H16="","",'1. Labour'!M$113)</f>
        <v/>
      </c>
      <c r="J16" s="162" t="str">
        <f t="shared" si="0"/>
        <v>£0</v>
      </c>
      <c r="K16" s="163">
        <f t="shared" si="1"/>
        <v>0</v>
      </c>
      <c r="L16" s="164"/>
      <c r="M16" s="161" t="str">
        <f>IF(L16="","",'1. Labour'!R$113)</f>
        <v/>
      </c>
      <c r="N16" s="162" t="str">
        <f t="shared" si="11"/>
        <v>£0</v>
      </c>
      <c r="O16" s="162">
        <f t="shared" si="3"/>
        <v>0</v>
      </c>
      <c r="P16" s="165"/>
      <c r="Q16" s="161" t="e">
        <f>SUMIF(#REF!,'6. Indirect'!$C16,#REF!)</f>
        <v>#REF!</v>
      </c>
      <c r="R16" s="162" t="str">
        <f t="shared" si="12"/>
        <v>£0</v>
      </c>
      <c r="S16" s="162">
        <f t="shared" si="5"/>
        <v>0</v>
      </c>
      <c r="T16" s="165"/>
      <c r="U16" s="161" t="e">
        <f>SUMIF(#REF!,'6. Indirect'!$C16,#REF!)</f>
        <v>#REF!</v>
      </c>
      <c r="V16" s="162" t="str">
        <f t="shared" si="13"/>
        <v>£0</v>
      </c>
      <c r="W16" s="162">
        <f t="shared" si="7"/>
        <v>0</v>
      </c>
      <c r="X16" s="165"/>
      <c r="Y16" s="161" t="e">
        <f>SUMIF(#REF!,'6. Indirect'!$C16,#REF!)</f>
        <v>#REF!</v>
      </c>
      <c r="Z16" s="162" t="str">
        <f t="shared" si="14"/>
        <v>£0</v>
      </c>
      <c r="AA16" s="166">
        <f t="shared" si="9"/>
        <v>0</v>
      </c>
      <c r="AB16" s="167">
        <f t="shared" si="10"/>
        <v>0</v>
      </c>
      <c r="AC16" s="168">
        <f t="shared" si="15"/>
        <v>0</v>
      </c>
    </row>
    <row r="17" spans="2:29" ht="15">
      <c r="B17" s="144"/>
      <c r="C17" s="156" t="s">
        <v>34</v>
      </c>
      <c r="D17" s="157" t="str">
        <f>IFERROR(VLOOKUP($C17,'START - APPLICATION DETAILS'!$C$21:$D$60,2,0),"")</f>
        <v/>
      </c>
      <c r="E17" s="158" t="s">
        <v>34</v>
      </c>
      <c r="F17" s="159">
        <v>1</v>
      </c>
      <c r="G17" s="142"/>
      <c r="H17" s="160"/>
      <c r="I17" s="161" t="str">
        <f>IF(H17="","",'1. Labour'!M$113)</f>
        <v/>
      </c>
      <c r="J17" s="162" t="str">
        <f t="shared" si="0"/>
        <v>£0</v>
      </c>
      <c r="K17" s="163">
        <f t="shared" si="1"/>
        <v>0</v>
      </c>
      <c r="L17" s="164"/>
      <c r="M17" s="161" t="str">
        <f>IF(L17="","",'1. Labour'!R$113)</f>
        <v/>
      </c>
      <c r="N17" s="162" t="str">
        <f t="shared" si="11"/>
        <v>£0</v>
      </c>
      <c r="O17" s="162">
        <f t="shared" si="3"/>
        <v>0</v>
      </c>
      <c r="P17" s="165"/>
      <c r="Q17" s="161" t="e">
        <f>SUMIF(#REF!,'6. Indirect'!$C17,#REF!)</f>
        <v>#REF!</v>
      </c>
      <c r="R17" s="162" t="str">
        <f t="shared" si="12"/>
        <v>£0</v>
      </c>
      <c r="S17" s="162">
        <f t="shared" si="5"/>
        <v>0</v>
      </c>
      <c r="T17" s="165"/>
      <c r="U17" s="161" t="e">
        <f>SUMIF(#REF!,'6. Indirect'!$C17,#REF!)</f>
        <v>#REF!</v>
      </c>
      <c r="V17" s="162" t="str">
        <f t="shared" si="13"/>
        <v>£0</v>
      </c>
      <c r="W17" s="162">
        <f t="shared" si="7"/>
        <v>0</v>
      </c>
      <c r="X17" s="165"/>
      <c r="Y17" s="161" t="e">
        <f>SUMIF(#REF!,'6. Indirect'!$C17,#REF!)</f>
        <v>#REF!</v>
      </c>
      <c r="Z17" s="162" t="str">
        <f t="shared" si="14"/>
        <v>£0</v>
      </c>
      <c r="AA17" s="166">
        <f t="shared" si="9"/>
        <v>0</v>
      </c>
      <c r="AB17" s="167">
        <f t="shared" si="10"/>
        <v>0</v>
      </c>
      <c r="AC17" s="168">
        <f t="shared" si="15"/>
        <v>0</v>
      </c>
    </row>
    <row r="18" spans="2:29" ht="15">
      <c r="B18" s="144"/>
      <c r="C18" s="156" t="s">
        <v>34</v>
      </c>
      <c r="D18" s="157" t="str">
        <f>IFERROR(VLOOKUP($C18,'START - APPLICATION DETAILS'!$C$21:$D$60,2,0),"")</f>
        <v/>
      </c>
      <c r="E18" s="158" t="s">
        <v>34</v>
      </c>
      <c r="F18" s="159">
        <v>1</v>
      </c>
      <c r="G18" s="142"/>
      <c r="H18" s="160"/>
      <c r="I18" s="161" t="str">
        <f>IF(H18="","",'1. Labour'!M$113)</f>
        <v/>
      </c>
      <c r="J18" s="162" t="str">
        <f t="shared" si="0"/>
        <v>£0</v>
      </c>
      <c r="K18" s="163">
        <f t="shared" si="1"/>
        <v>0</v>
      </c>
      <c r="L18" s="164"/>
      <c r="M18" s="161" t="str">
        <f>IF(L18="","",'1. Labour'!R$113)</f>
        <v/>
      </c>
      <c r="N18" s="162" t="str">
        <f t="shared" si="11"/>
        <v>£0</v>
      </c>
      <c r="O18" s="162">
        <f t="shared" si="3"/>
        <v>0</v>
      </c>
      <c r="P18" s="165"/>
      <c r="Q18" s="161" t="e">
        <f>SUMIF(#REF!,'6. Indirect'!$C18,#REF!)</f>
        <v>#REF!</v>
      </c>
      <c r="R18" s="162" t="str">
        <f t="shared" si="12"/>
        <v>£0</v>
      </c>
      <c r="S18" s="162">
        <f t="shared" si="5"/>
        <v>0</v>
      </c>
      <c r="T18" s="165"/>
      <c r="U18" s="161" t="e">
        <f>SUMIF(#REF!,'6. Indirect'!$C18,#REF!)</f>
        <v>#REF!</v>
      </c>
      <c r="V18" s="162" t="str">
        <f t="shared" si="13"/>
        <v>£0</v>
      </c>
      <c r="W18" s="162">
        <f t="shared" si="7"/>
        <v>0</v>
      </c>
      <c r="X18" s="165"/>
      <c r="Y18" s="161" t="e">
        <f>SUMIF(#REF!,'6. Indirect'!$C18,#REF!)</f>
        <v>#REF!</v>
      </c>
      <c r="Z18" s="162" t="str">
        <f t="shared" si="14"/>
        <v>£0</v>
      </c>
      <c r="AA18" s="166">
        <f t="shared" si="9"/>
        <v>0</v>
      </c>
      <c r="AB18" s="167">
        <f t="shared" si="10"/>
        <v>0</v>
      </c>
      <c r="AC18" s="168">
        <f t="shared" si="15"/>
        <v>0</v>
      </c>
    </row>
    <row r="19" spans="2:29" ht="15">
      <c r="B19" s="144"/>
      <c r="C19" s="156" t="s">
        <v>34</v>
      </c>
      <c r="D19" s="157" t="str">
        <f>IFERROR(VLOOKUP($C19,'START - APPLICATION DETAILS'!$C$21:$D$60,2,0),"")</f>
        <v/>
      </c>
      <c r="E19" s="158" t="s">
        <v>34</v>
      </c>
      <c r="F19" s="159">
        <v>1</v>
      </c>
      <c r="G19" s="142"/>
      <c r="H19" s="160"/>
      <c r="I19" s="161" t="str">
        <f>IF(H19="","",'1. Labour'!M$113)</f>
        <v/>
      </c>
      <c r="J19" s="162" t="str">
        <f t="shared" si="0"/>
        <v>£0</v>
      </c>
      <c r="K19" s="163">
        <f t="shared" si="1"/>
        <v>0</v>
      </c>
      <c r="L19" s="164"/>
      <c r="M19" s="161" t="str">
        <f>IF(L19="","",'1. Labour'!R$113)</f>
        <v/>
      </c>
      <c r="N19" s="162" t="str">
        <f t="shared" si="11"/>
        <v>£0</v>
      </c>
      <c r="O19" s="162">
        <f t="shared" si="3"/>
        <v>0</v>
      </c>
      <c r="P19" s="165"/>
      <c r="Q19" s="161" t="e">
        <f>SUMIF(#REF!,'6. Indirect'!$C19,#REF!)</f>
        <v>#REF!</v>
      </c>
      <c r="R19" s="162" t="str">
        <f t="shared" si="12"/>
        <v>£0</v>
      </c>
      <c r="S19" s="162">
        <f t="shared" si="5"/>
        <v>0</v>
      </c>
      <c r="T19" s="165"/>
      <c r="U19" s="161" t="e">
        <f>SUMIF(#REF!,'6. Indirect'!$C19,#REF!)</f>
        <v>#REF!</v>
      </c>
      <c r="V19" s="162" t="str">
        <f t="shared" si="13"/>
        <v>£0</v>
      </c>
      <c r="W19" s="162">
        <f t="shared" si="7"/>
        <v>0</v>
      </c>
      <c r="X19" s="165"/>
      <c r="Y19" s="161" t="e">
        <f>SUMIF(#REF!,'6. Indirect'!$C19,#REF!)</f>
        <v>#REF!</v>
      </c>
      <c r="Z19" s="162" t="str">
        <f t="shared" si="14"/>
        <v>£0</v>
      </c>
      <c r="AA19" s="166">
        <f t="shared" si="9"/>
        <v>0</v>
      </c>
      <c r="AB19" s="167">
        <f t="shared" si="10"/>
        <v>0</v>
      </c>
      <c r="AC19" s="168">
        <f t="shared" si="15"/>
        <v>0</v>
      </c>
    </row>
    <row r="20" spans="2:29" ht="15">
      <c r="B20" s="144"/>
      <c r="C20" s="156" t="s">
        <v>34</v>
      </c>
      <c r="D20" s="157" t="str">
        <f>IFERROR(VLOOKUP($C20,'START - APPLICATION DETAILS'!$C$21:$D$60,2,0),"")</f>
        <v/>
      </c>
      <c r="E20" s="158" t="s">
        <v>34</v>
      </c>
      <c r="F20" s="159">
        <v>1</v>
      </c>
      <c r="G20" s="142"/>
      <c r="H20" s="160"/>
      <c r="I20" s="161" t="str">
        <f>IF(H20="","",'1. Labour'!M$113)</f>
        <v/>
      </c>
      <c r="J20" s="162" t="str">
        <f t="shared" si="0"/>
        <v>£0</v>
      </c>
      <c r="K20" s="163">
        <f t="shared" si="1"/>
        <v>0</v>
      </c>
      <c r="L20" s="164"/>
      <c r="M20" s="161" t="str">
        <f>IF(L20="","",'1. Labour'!R$113)</f>
        <v/>
      </c>
      <c r="N20" s="162" t="str">
        <f t="shared" si="11"/>
        <v>£0</v>
      </c>
      <c r="O20" s="162">
        <f t="shared" si="3"/>
        <v>0</v>
      </c>
      <c r="P20" s="165"/>
      <c r="Q20" s="161" t="e">
        <f>SUMIF(#REF!,'6. Indirect'!$C20,#REF!)</f>
        <v>#REF!</v>
      </c>
      <c r="R20" s="162" t="str">
        <f t="shared" si="12"/>
        <v>£0</v>
      </c>
      <c r="S20" s="162">
        <f t="shared" si="5"/>
        <v>0</v>
      </c>
      <c r="T20" s="165"/>
      <c r="U20" s="161" t="e">
        <f>SUMIF(#REF!,'6. Indirect'!$C20,#REF!)</f>
        <v>#REF!</v>
      </c>
      <c r="V20" s="162" t="str">
        <f t="shared" si="13"/>
        <v>£0</v>
      </c>
      <c r="W20" s="162">
        <f t="shared" si="7"/>
        <v>0</v>
      </c>
      <c r="X20" s="165"/>
      <c r="Y20" s="161" t="e">
        <f>SUMIF(#REF!,'6. Indirect'!$C20,#REF!)</f>
        <v>#REF!</v>
      </c>
      <c r="Z20" s="162" t="str">
        <f t="shared" si="14"/>
        <v>£0</v>
      </c>
      <c r="AA20" s="166">
        <f t="shared" si="9"/>
        <v>0</v>
      </c>
      <c r="AB20" s="167">
        <f t="shared" si="10"/>
        <v>0</v>
      </c>
      <c r="AC20" s="168">
        <f t="shared" si="15"/>
        <v>0</v>
      </c>
    </row>
    <row r="21" spans="2:29" ht="15">
      <c r="B21" s="144"/>
      <c r="C21" s="156" t="s">
        <v>34</v>
      </c>
      <c r="D21" s="157" t="str">
        <f>IFERROR(VLOOKUP($C21,'START - APPLICATION DETAILS'!$C$21:$D$60,2,0),"")</f>
        <v/>
      </c>
      <c r="E21" s="158" t="s">
        <v>34</v>
      </c>
      <c r="F21" s="159">
        <v>1</v>
      </c>
      <c r="G21" s="142"/>
      <c r="H21" s="160"/>
      <c r="I21" s="161" t="str">
        <f>IF(H21="","",'1. Labour'!M$113)</f>
        <v/>
      </c>
      <c r="J21" s="162" t="str">
        <f t="shared" si="0"/>
        <v>£0</v>
      </c>
      <c r="K21" s="163">
        <f t="shared" si="1"/>
        <v>0</v>
      </c>
      <c r="L21" s="164"/>
      <c r="M21" s="161" t="str">
        <f>IF(L21="","",'1. Labour'!R$113)</f>
        <v/>
      </c>
      <c r="N21" s="162" t="str">
        <f t="shared" si="11"/>
        <v>£0</v>
      </c>
      <c r="O21" s="162">
        <f t="shared" si="3"/>
        <v>0</v>
      </c>
      <c r="P21" s="165"/>
      <c r="Q21" s="161" t="e">
        <f>SUMIF(#REF!,'6. Indirect'!$C21,#REF!)</f>
        <v>#REF!</v>
      </c>
      <c r="R21" s="162" t="str">
        <f t="shared" si="12"/>
        <v>£0</v>
      </c>
      <c r="S21" s="162">
        <f t="shared" si="5"/>
        <v>0</v>
      </c>
      <c r="T21" s="165"/>
      <c r="U21" s="161" t="e">
        <f>SUMIF(#REF!,'6. Indirect'!$C21,#REF!)</f>
        <v>#REF!</v>
      </c>
      <c r="V21" s="162" t="str">
        <f t="shared" si="13"/>
        <v>£0</v>
      </c>
      <c r="W21" s="162">
        <f t="shared" si="7"/>
        <v>0</v>
      </c>
      <c r="X21" s="165"/>
      <c r="Y21" s="161" t="e">
        <f>SUMIF(#REF!,'6. Indirect'!$C21,#REF!)</f>
        <v>#REF!</v>
      </c>
      <c r="Z21" s="162" t="str">
        <f t="shared" si="14"/>
        <v>£0</v>
      </c>
      <c r="AA21" s="166">
        <f t="shared" si="9"/>
        <v>0</v>
      </c>
      <c r="AB21" s="167">
        <f t="shared" si="10"/>
        <v>0</v>
      </c>
      <c r="AC21" s="168">
        <f t="shared" si="15"/>
        <v>0</v>
      </c>
    </row>
    <row r="22" spans="2:29" ht="15">
      <c r="B22" s="144"/>
      <c r="C22" s="156" t="s">
        <v>34</v>
      </c>
      <c r="D22" s="157" t="str">
        <f>IFERROR(VLOOKUP($C22,'START - APPLICATION DETAILS'!$C$21:$D$60,2,0),"")</f>
        <v/>
      </c>
      <c r="E22" s="158" t="s">
        <v>34</v>
      </c>
      <c r="F22" s="159">
        <v>1</v>
      </c>
      <c r="G22" s="142"/>
      <c r="H22" s="160"/>
      <c r="I22" s="161" t="str">
        <f>IF(H22="","",'1. Labour'!M$113)</f>
        <v/>
      </c>
      <c r="J22" s="162" t="str">
        <f t="shared" si="0"/>
        <v>£0</v>
      </c>
      <c r="K22" s="163">
        <f t="shared" si="1"/>
        <v>0</v>
      </c>
      <c r="L22" s="164"/>
      <c r="M22" s="161" t="str">
        <f>IF(L22="","",'1. Labour'!R$113)</f>
        <v/>
      </c>
      <c r="N22" s="162" t="str">
        <f t="shared" si="11"/>
        <v>£0</v>
      </c>
      <c r="O22" s="162">
        <f t="shared" si="3"/>
        <v>0</v>
      </c>
      <c r="P22" s="165"/>
      <c r="Q22" s="161" t="e">
        <f>SUMIF(#REF!,'6. Indirect'!$C22,#REF!)</f>
        <v>#REF!</v>
      </c>
      <c r="R22" s="162" t="str">
        <f t="shared" si="12"/>
        <v>£0</v>
      </c>
      <c r="S22" s="162">
        <f t="shared" si="5"/>
        <v>0</v>
      </c>
      <c r="T22" s="165"/>
      <c r="U22" s="161" t="e">
        <f>SUMIF(#REF!,'6. Indirect'!$C22,#REF!)</f>
        <v>#REF!</v>
      </c>
      <c r="V22" s="162" t="str">
        <f t="shared" si="13"/>
        <v>£0</v>
      </c>
      <c r="W22" s="162">
        <f t="shared" si="7"/>
        <v>0</v>
      </c>
      <c r="X22" s="165"/>
      <c r="Y22" s="161" t="e">
        <f>SUMIF(#REF!,'6. Indirect'!$C22,#REF!)</f>
        <v>#REF!</v>
      </c>
      <c r="Z22" s="162" t="str">
        <f t="shared" si="14"/>
        <v>£0</v>
      </c>
      <c r="AA22" s="166">
        <f t="shared" si="9"/>
        <v>0</v>
      </c>
      <c r="AB22" s="167">
        <f t="shared" si="10"/>
        <v>0</v>
      </c>
      <c r="AC22" s="168">
        <f t="shared" si="15"/>
        <v>0</v>
      </c>
    </row>
    <row r="23" spans="2:29" ht="15">
      <c r="B23" s="144"/>
      <c r="C23" s="156" t="s">
        <v>34</v>
      </c>
      <c r="D23" s="157" t="str">
        <f>IFERROR(VLOOKUP($C23,'START - APPLICATION DETAILS'!$C$21:$D$60,2,0),"")</f>
        <v/>
      </c>
      <c r="E23" s="158" t="s">
        <v>34</v>
      </c>
      <c r="F23" s="159">
        <v>1</v>
      </c>
      <c r="G23" s="142"/>
      <c r="H23" s="160"/>
      <c r="I23" s="161" t="str">
        <f>IF(H23="","",'1. Labour'!M$113)</f>
        <v/>
      </c>
      <c r="J23" s="162" t="str">
        <f t="shared" si="0"/>
        <v>£0</v>
      </c>
      <c r="K23" s="163">
        <f t="shared" si="1"/>
        <v>0</v>
      </c>
      <c r="L23" s="164"/>
      <c r="M23" s="161" t="str">
        <f>IF(L23="","",'1. Labour'!R$113)</f>
        <v/>
      </c>
      <c r="N23" s="162" t="str">
        <f t="shared" si="11"/>
        <v>£0</v>
      </c>
      <c r="O23" s="162">
        <f t="shared" si="3"/>
        <v>0</v>
      </c>
      <c r="P23" s="165"/>
      <c r="Q23" s="161" t="e">
        <f>SUMIF(#REF!,'6. Indirect'!$C23,#REF!)</f>
        <v>#REF!</v>
      </c>
      <c r="R23" s="162" t="str">
        <f t="shared" si="12"/>
        <v>£0</v>
      </c>
      <c r="S23" s="162">
        <f t="shared" si="5"/>
        <v>0</v>
      </c>
      <c r="T23" s="165"/>
      <c r="U23" s="161" t="e">
        <f>SUMIF(#REF!,'6. Indirect'!$C23,#REF!)</f>
        <v>#REF!</v>
      </c>
      <c r="V23" s="162" t="str">
        <f t="shared" si="13"/>
        <v>£0</v>
      </c>
      <c r="W23" s="162">
        <f t="shared" si="7"/>
        <v>0</v>
      </c>
      <c r="X23" s="165"/>
      <c r="Y23" s="161" t="e">
        <f>SUMIF(#REF!,'6. Indirect'!$C23,#REF!)</f>
        <v>#REF!</v>
      </c>
      <c r="Z23" s="162" t="str">
        <f t="shared" si="14"/>
        <v>£0</v>
      </c>
      <c r="AA23" s="166">
        <f t="shared" si="9"/>
        <v>0</v>
      </c>
      <c r="AB23" s="167">
        <f t="shared" si="10"/>
        <v>0</v>
      </c>
      <c r="AC23" s="168">
        <f t="shared" si="15"/>
        <v>0</v>
      </c>
    </row>
    <row r="24" spans="2:29" ht="15">
      <c r="B24" s="144"/>
      <c r="C24" s="156" t="s">
        <v>34</v>
      </c>
      <c r="D24" s="157" t="str">
        <f>IFERROR(VLOOKUP($C24,'START - APPLICATION DETAILS'!$C$21:$D$60,2,0),"")</f>
        <v/>
      </c>
      <c r="E24" s="158" t="s">
        <v>34</v>
      </c>
      <c r="F24" s="159">
        <v>1</v>
      </c>
      <c r="G24" s="142"/>
      <c r="H24" s="160"/>
      <c r="I24" s="161" t="str">
        <f>IF(H24="","",'1. Labour'!M$113)</f>
        <v/>
      </c>
      <c r="J24" s="162" t="str">
        <f t="shared" si="0"/>
        <v>£0</v>
      </c>
      <c r="K24" s="163">
        <f t="shared" si="1"/>
        <v>0</v>
      </c>
      <c r="L24" s="164"/>
      <c r="M24" s="161" t="str">
        <f>IF(L24="","",'1. Labour'!R$113)</f>
        <v/>
      </c>
      <c r="N24" s="162" t="str">
        <f t="shared" si="11"/>
        <v>£0</v>
      </c>
      <c r="O24" s="162">
        <f t="shared" si="3"/>
        <v>0</v>
      </c>
      <c r="P24" s="165"/>
      <c r="Q24" s="161" t="e">
        <f>SUMIF(#REF!,'6. Indirect'!$C24,#REF!)</f>
        <v>#REF!</v>
      </c>
      <c r="R24" s="162" t="str">
        <f t="shared" si="12"/>
        <v>£0</v>
      </c>
      <c r="S24" s="162">
        <f t="shared" si="5"/>
        <v>0</v>
      </c>
      <c r="T24" s="165"/>
      <c r="U24" s="161" t="e">
        <f>SUMIF(#REF!,'6. Indirect'!$C24,#REF!)</f>
        <v>#REF!</v>
      </c>
      <c r="V24" s="162" t="str">
        <f t="shared" si="13"/>
        <v>£0</v>
      </c>
      <c r="W24" s="162">
        <f t="shared" si="7"/>
        <v>0</v>
      </c>
      <c r="X24" s="165"/>
      <c r="Y24" s="161" t="e">
        <f>SUMIF(#REF!,'6. Indirect'!$C24,#REF!)</f>
        <v>#REF!</v>
      </c>
      <c r="Z24" s="162" t="str">
        <f t="shared" si="14"/>
        <v>£0</v>
      </c>
      <c r="AA24" s="166">
        <f t="shared" si="9"/>
        <v>0</v>
      </c>
      <c r="AB24" s="167">
        <f t="shared" si="10"/>
        <v>0</v>
      </c>
      <c r="AC24" s="168">
        <f t="shared" si="15"/>
        <v>0</v>
      </c>
    </row>
    <row r="25" spans="2:29" ht="15">
      <c r="B25" s="144"/>
      <c r="C25" s="156" t="s">
        <v>34</v>
      </c>
      <c r="D25" s="157" t="str">
        <f>IFERROR(VLOOKUP($C25,'START - APPLICATION DETAILS'!$C$21:$D$60,2,0),"")</f>
        <v/>
      </c>
      <c r="E25" s="158" t="s">
        <v>34</v>
      </c>
      <c r="F25" s="159">
        <v>1</v>
      </c>
      <c r="G25" s="142"/>
      <c r="H25" s="160"/>
      <c r="I25" s="161" t="str">
        <f>IF(H25="","",'1. Labour'!M$113)</f>
        <v/>
      </c>
      <c r="J25" s="162" t="str">
        <f t="shared" si="0"/>
        <v>£0</v>
      </c>
      <c r="K25" s="163">
        <f t="shared" si="1"/>
        <v>0</v>
      </c>
      <c r="L25" s="164"/>
      <c r="M25" s="161" t="str">
        <f>IF(L25="","",'1. Labour'!R$113)</f>
        <v/>
      </c>
      <c r="N25" s="162" t="str">
        <f t="shared" si="11"/>
        <v>£0</v>
      </c>
      <c r="O25" s="162">
        <f t="shared" si="3"/>
        <v>0</v>
      </c>
      <c r="P25" s="165"/>
      <c r="Q25" s="161" t="e">
        <f>SUMIF(#REF!,'6. Indirect'!$C25,#REF!)</f>
        <v>#REF!</v>
      </c>
      <c r="R25" s="162" t="str">
        <f t="shared" si="12"/>
        <v>£0</v>
      </c>
      <c r="S25" s="162">
        <f t="shared" si="5"/>
        <v>0</v>
      </c>
      <c r="T25" s="165"/>
      <c r="U25" s="161" t="e">
        <f>SUMIF(#REF!,'6. Indirect'!$C25,#REF!)</f>
        <v>#REF!</v>
      </c>
      <c r="V25" s="162" t="str">
        <f t="shared" si="13"/>
        <v>£0</v>
      </c>
      <c r="W25" s="162">
        <f t="shared" si="7"/>
        <v>0</v>
      </c>
      <c r="X25" s="165"/>
      <c r="Y25" s="161" t="e">
        <f>SUMIF(#REF!,'6. Indirect'!$C25,#REF!)</f>
        <v>#REF!</v>
      </c>
      <c r="Z25" s="162" t="str">
        <f t="shared" si="14"/>
        <v>£0</v>
      </c>
      <c r="AA25" s="166">
        <f t="shared" si="9"/>
        <v>0</v>
      </c>
      <c r="AB25" s="167">
        <f t="shared" si="10"/>
        <v>0</v>
      </c>
      <c r="AC25" s="168">
        <f t="shared" si="15"/>
        <v>0</v>
      </c>
    </row>
    <row r="26" spans="2:29" ht="15">
      <c r="B26" s="144"/>
      <c r="C26" s="156" t="s">
        <v>34</v>
      </c>
      <c r="D26" s="157" t="str">
        <f>IFERROR(VLOOKUP($C26,'START - APPLICATION DETAILS'!$C$21:$D$60,2,0),"")</f>
        <v/>
      </c>
      <c r="E26" s="158" t="s">
        <v>34</v>
      </c>
      <c r="F26" s="159">
        <v>1</v>
      </c>
      <c r="G26" s="142"/>
      <c r="H26" s="160"/>
      <c r="I26" s="161" t="str">
        <f>IF(H26="","",'1. Labour'!M$113)</f>
        <v/>
      </c>
      <c r="J26" s="162" t="str">
        <f t="shared" si="0"/>
        <v>£0</v>
      </c>
      <c r="K26" s="163">
        <f t="shared" si="1"/>
        <v>0</v>
      </c>
      <c r="L26" s="164"/>
      <c r="M26" s="161" t="str">
        <f>IF(L26="","",'1. Labour'!R$113)</f>
        <v/>
      </c>
      <c r="N26" s="162" t="str">
        <f t="shared" si="11"/>
        <v>£0</v>
      </c>
      <c r="O26" s="162">
        <f t="shared" si="3"/>
        <v>0</v>
      </c>
      <c r="P26" s="165"/>
      <c r="Q26" s="161" t="e">
        <f>SUMIF(#REF!,'6. Indirect'!$C26,#REF!)</f>
        <v>#REF!</v>
      </c>
      <c r="R26" s="162" t="str">
        <f t="shared" si="12"/>
        <v>£0</v>
      </c>
      <c r="S26" s="162">
        <f t="shared" si="5"/>
        <v>0</v>
      </c>
      <c r="T26" s="165"/>
      <c r="U26" s="161" t="e">
        <f>SUMIF(#REF!,'6. Indirect'!$C26,#REF!)</f>
        <v>#REF!</v>
      </c>
      <c r="V26" s="162" t="str">
        <f t="shared" si="13"/>
        <v>£0</v>
      </c>
      <c r="W26" s="162">
        <f t="shared" si="7"/>
        <v>0</v>
      </c>
      <c r="X26" s="165"/>
      <c r="Y26" s="161" t="e">
        <f>SUMIF(#REF!,'6. Indirect'!$C26,#REF!)</f>
        <v>#REF!</v>
      </c>
      <c r="Z26" s="162" t="str">
        <f t="shared" si="14"/>
        <v>£0</v>
      </c>
      <c r="AA26" s="166">
        <f t="shared" si="9"/>
        <v>0</v>
      </c>
      <c r="AB26" s="167">
        <f t="shared" si="10"/>
        <v>0</v>
      </c>
      <c r="AC26" s="168">
        <f t="shared" si="15"/>
        <v>0</v>
      </c>
    </row>
    <row r="27" spans="2:29" ht="15">
      <c r="B27" s="144"/>
      <c r="C27" s="156" t="s">
        <v>34</v>
      </c>
      <c r="D27" s="157" t="str">
        <f>IFERROR(VLOOKUP($C27,'START - APPLICATION DETAILS'!$C$21:$D$60,2,0),"")</f>
        <v/>
      </c>
      <c r="E27" s="158" t="s">
        <v>34</v>
      </c>
      <c r="F27" s="159">
        <v>1</v>
      </c>
      <c r="G27" s="142"/>
      <c r="H27" s="160"/>
      <c r="I27" s="161" t="str">
        <f>IF(H27="","",'1. Labour'!M$113)</f>
        <v/>
      </c>
      <c r="J27" s="162" t="str">
        <f t="shared" si="0"/>
        <v>£0</v>
      </c>
      <c r="K27" s="163">
        <f t="shared" si="1"/>
        <v>0</v>
      </c>
      <c r="L27" s="164"/>
      <c r="M27" s="161" t="str">
        <f>IF(L27="","",'1. Labour'!R$113)</f>
        <v/>
      </c>
      <c r="N27" s="162" t="str">
        <f t="shared" si="11"/>
        <v>£0</v>
      </c>
      <c r="O27" s="162">
        <f t="shared" si="3"/>
        <v>0</v>
      </c>
      <c r="P27" s="165"/>
      <c r="Q27" s="161" t="e">
        <f>SUMIF(#REF!,'6. Indirect'!$C27,#REF!)</f>
        <v>#REF!</v>
      </c>
      <c r="R27" s="162" t="str">
        <f t="shared" si="12"/>
        <v>£0</v>
      </c>
      <c r="S27" s="162">
        <f t="shared" si="5"/>
        <v>0</v>
      </c>
      <c r="T27" s="165"/>
      <c r="U27" s="161" t="e">
        <f>SUMIF(#REF!,'6. Indirect'!$C27,#REF!)</f>
        <v>#REF!</v>
      </c>
      <c r="V27" s="162" t="str">
        <f t="shared" si="13"/>
        <v>£0</v>
      </c>
      <c r="W27" s="162">
        <f t="shared" si="7"/>
        <v>0</v>
      </c>
      <c r="X27" s="165"/>
      <c r="Y27" s="161" t="e">
        <f>SUMIF(#REF!,'6. Indirect'!$C27,#REF!)</f>
        <v>#REF!</v>
      </c>
      <c r="Z27" s="162" t="str">
        <f t="shared" si="14"/>
        <v>£0</v>
      </c>
      <c r="AA27" s="166">
        <f t="shared" si="9"/>
        <v>0</v>
      </c>
      <c r="AB27" s="167">
        <f t="shared" si="10"/>
        <v>0</v>
      </c>
      <c r="AC27" s="168">
        <f t="shared" si="15"/>
        <v>0</v>
      </c>
    </row>
    <row r="28" spans="2:29" ht="15">
      <c r="B28" s="144"/>
      <c r="C28" s="156" t="s">
        <v>34</v>
      </c>
      <c r="D28" s="157" t="str">
        <f>IFERROR(VLOOKUP($C28,'START - APPLICATION DETAILS'!$C$21:$D$60,2,0),"")</f>
        <v/>
      </c>
      <c r="E28" s="158" t="s">
        <v>34</v>
      </c>
      <c r="F28" s="159">
        <v>1</v>
      </c>
      <c r="G28" s="142"/>
      <c r="H28" s="160"/>
      <c r="I28" s="161" t="str">
        <f>IF(H28="","",'1. Labour'!M$113)</f>
        <v/>
      </c>
      <c r="J28" s="162" t="str">
        <f t="shared" si="0"/>
        <v>£0</v>
      </c>
      <c r="K28" s="163">
        <f t="shared" si="1"/>
        <v>0</v>
      </c>
      <c r="L28" s="164"/>
      <c r="M28" s="161" t="str">
        <f>IF(L28="","",'1. Labour'!R$113)</f>
        <v/>
      </c>
      <c r="N28" s="162" t="str">
        <f t="shared" si="11"/>
        <v>£0</v>
      </c>
      <c r="O28" s="162">
        <f t="shared" si="3"/>
        <v>0</v>
      </c>
      <c r="P28" s="165"/>
      <c r="Q28" s="161" t="e">
        <f>SUMIF(#REF!,'6. Indirect'!$C28,#REF!)</f>
        <v>#REF!</v>
      </c>
      <c r="R28" s="162" t="str">
        <f t="shared" si="12"/>
        <v>£0</v>
      </c>
      <c r="S28" s="162">
        <f t="shared" si="5"/>
        <v>0</v>
      </c>
      <c r="T28" s="165"/>
      <c r="U28" s="161" t="e">
        <f>SUMIF(#REF!,'6. Indirect'!$C28,#REF!)</f>
        <v>#REF!</v>
      </c>
      <c r="V28" s="162" t="str">
        <f t="shared" si="13"/>
        <v>£0</v>
      </c>
      <c r="W28" s="162">
        <f t="shared" si="7"/>
        <v>0</v>
      </c>
      <c r="X28" s="165"/>
      <c r="Y28" s="161" t="e">
        <f>SUMIF(#REF!,'6. Indirect'!$C28,#REF!)</f>
        <v>#REF!</v>
      </c>
      <c r="Z28" s="162" t="str">
        <f t="shared" si="14"/>
        <v>£0</v>
      </c>
      <c r="AA28" s="166">
        <f t="shared" si="9"/>
        <v>0</v>
      </c>
      <c r="AB28" s="167">
        <f t="shared" si="10"/>
        <v>0</v>
      </c>
      <c r="AC28" s="168">
        <f t="shared" si="15"/>
        <v>0</v>
      </c>
    </row>
    <row r="29" spans="2:29" ht="15">
      <c r="B29" s="144"/>
      <c r="C29" s="156" t="s">
        <v>34</v>
      </c>
      <c r="D29" s="157" t="str">
        <f>IFERROR(VLOOKUP($C29,'START - APPLICATION DETAILS'!$C$21:$D$60,2,0),"")</f>
        <v/>
      </c>
      <c r="E29" s="158" t="s">
        <v>34</v>
      </c>
      <c r="F29" s="159">
        <v>1</v>
      </c>
      <c r="G29" s="142"/>
      <c r="H29" s="160"/>
      <c r="I29" s="161" t="str">
        <f>IF(H29="","",'1. Labour'!M$113)</f>
        <v/>
      </c>
      <c r="J29" s="162" t="str">
        <f t="shared" si="0"/>
        <v>£0</v>
      </c>
      <c r="K29" s="163">
        <f t="shared" si="1"/>
        <v>0</v>
      </c>
      <c r="L29" s="164"/>
      <c r="M29" s="161" t="str">
        <f>IF(L29="","",'1. Labour'!R$113)</f>
        <v/>
      </c>
      <c r="N29" s="162" t="str">
        <f t="shared" si="11"/>
        <v>£0</v>
      </c>
      <c r="O29" s="162">
        <f t="shared" si="3"/>
        <v>0</v>
      </c>
      <c r="P29" s="165"/>
      <c r="Q29" s="161" t="e">
        <f>SUMIF(#REF!,'6. Indirect'!$C29,#REF!)</f>
        <v>#REF!</v>
      </c>
      <c r="R29" s="162" t="str">
        <f t="shared" si="12"/>
        <v>£0</v>
      </c>
      <c r="S29" s="162">
        <f t="shared" si="5"/>
        <v>0</v>
      </c>
      <c r="T29" s="165"/>
      <c r="U29" s="161" t="e">
        <f>SUMIF(#REF!,'6. Indirect'!$C29,#REF!)</f>
        <v>#REF!</v>
      </c>
      <c r="V29" s="162" t="str">
        <f t="shared" si="13"/>
        <v>£0</v>
      </c>
      <c r="W29" s="162">
        <f t="shared" si="7"/>
        <v>0</v>
      </c>
      <c r="X29" s="165"/>
      <c r="Y29" s="161" t="e">
        <f>SUMIF(#REF!,'6. Indirect'!$C29,#REF!)</f>
        <v>#REF!</v>
      </c>
      <c r="Z29" s="162" t="str">
        <f t="shared" si="14"/>
        <v>£0</v>
      </c>
      <c r="AA29" s="166">
        <f t="shared" si="9"/>
        <v>0</v>
      </c>
      <c r="AB29" s="167">
        <f t="shared" si="10"/>
        <v>0</v>
      </c>
      <c r="AC29" s="168">
        <f t="shared" si="15"/>
        <v>0</v>
      </c>
    </row>
    <row r="30" spans="2:29" ht="15">
      <c r="B30" s="144"/>
      <c r="C30" s="156" t="s">
        <v>34</v>
      </c>
      <c r="D30" s="157" t="str">
        <f>IFERROR(VLOOKUP($C30,'START - APPLICATION DETAILS'!$C$21:$D$60,2,0),"")</f>
        <v/>
      </c>
      <c r="E30" s="158" t="s">
        <v>34</v>
      </c>
      <c r="F30" s="159">
        <v>1</v>
      </c>
      <c r="G30" s="142"/>
      <c r="H30" s="160"/>
      <c r="I30" s="161" t="str">
        <f>IF(H30="","",'1. Labour'!M$113)</f>
        <v/>
      </c>
      <c r="J30" s="162" t="str">
        <f t="shared" si="0"/>
        <v>£0</v>
      </c>
      <c r="K30" s="163">
        <f t="shared" si="1"/>
        <v>0</v>
      </c>
      <c r="L30" s="164"/>
      <c r="M30" s="161" t="str">
        <f>IF(L30="","",'1. Labour'!R$113)</f>
        <v/>
      </c>
      <c r="N30" s="162" t="str">
        <f t="shared" si="11"/>
        <v>£0</v>
      </c>
      <c r="O30" s="162">
        <f t="shared" si="3"/>
        <v>0</v>
      </c>
      <c r="P30" s="165"/>
      <c r="Q30" s="161" t="e">
        <f>SUMIF(#REF!,'6. Indirect'!$C30,#REF!)</f>
        <v>#REF!</v>
      </c>
      <c r="R30" s="162" t="str">
        <f t="shared" si="12"/>
        <v>£0</v>
      </c>
      <c r="S30" s="162">
        <f t="shared" si="5"/>
        <v>0</v>
      </c>
      <c r="T30" s="165"/>
      <c r="U30" s="161" t="e">
        <f>SUMIF(#REF!,'6. Indirect'!$C30,#REF!)</f>
        <v>#REF!</v>
      </c>
      <c r="V30" s="162" t="str">
        <f t="shared" si="13"/>
        <v>£0</v>
      </c>
      <c r="W30" s="162">
        <f t="shared" si="7"/>
        <v>0</v>
      </c>
      <c r="X30" s="165"/>
      <c r="Y30" s="161" t="e">
        <f>SUMIF(#REF!,'6. Indirect'!$C30,#REF!)</f>
        <v>#REF!</v>
      </c>
      <c r="Z30" s="162" t="str">
        <f t="shared" si="14"/>
        <v>£0</v>
      </c>
      <c r="AA30" s="166">
        <f t="shared" si="9"/>
        <v>0</v>
      </c>
      <c r="AB30" s="167">
        <f t="shared" si="10"/>
        <v>0</v>
      </c>
      <c r="AC30" s="168">
        <f t="shared" si="15"/>
        <v>0</v>
      </c>
    </row>
    <row r="31" spans="2:29" ht="15">
      <c r="B31" s="144"/>
      <c r="C31" s="156" t="s">
        <v>34</v>
      </c>
      <c r="D31" s="157" t="str">
        <f>IFERROR(VLOOKUP($C31,'START - APPLICATION DETAILS'!$C$21:$D$60,2,0),"")</f>
        <v/>
      </c>
      <c r="E31" s="158" t="s">
        <v>34</v>
      </c>
      <c r="F31" s="159">
        <v>1</v>
      </c>
      <c r="G31" s="142"/>
      <c r="H31" s="160"/>
      <c r="I31" s="161" t="str">
        <f>IF(H31="","",'1. Labour'!M$113)</f>
        <v/>
      </c>
      <c r="J31" s="162" t="str">
        <f t="shared" si="0"/>
        <v>£0</v>
      </c>
      <c r="K31" s="163">
        <f t="shared" si="1"/>
        <v>0</v>
      </c>
      <c r="L31" s="164"/>
      <c r="M31" s="161" t="str">
        <f>IF(L31="","",'1. Labour'!R$113)</f>
        <v/>
      </c>
      <c r="N31" s="162" t="str">
        <f t="shared" si="11"/>
        <v>£0</v>
      </c>
      <c r="O31" s="162">
        <f t="shared" si="3"/>
        <v>0</v>
      </c>
      <c r="P31" s="165"/>
      <c r="Q31" s="161" t="e">
        <f>SUMIF(#REF!,'6. Indirect'!$C31,#REF!)</f>
        <v>#REF!</v>
      </c>
      <c r="R31" s="162" t="str">
        <f t="shared" si="12"/>
        <v>£0</v>
      </c>
      <c r="S31" s="162">
        <f t="shared" si="5"/>
        <v>0</v>
      </c>
      <c r="T31" s="165"/>
      <c r="U31" s="161" t="e">
        <f>SUMIF(#REF!,'6. Indirect'!$C31,#REF!)</f>
        <v>#REF!</v>
      </c>
      <c r="V31" s="162" t="str">
        <f t="shared" si="13"/>
        <v>£0</v>
      </c>
      <c r="W31" s="162">
        <f t="shared" si="7"/>
        <v>0</v>
      </c>
      <c r="X31" s="165"/>
      <c r="Y31" s="161" t="e">
        <f>SUMIF(#REF!,'6. Indirect'!$C31,#REF!)</f>
        <v>#REF!</v>
      </c>
      <c r="Z31" s="162" t="str">
        <f t="shared" si="14"/>
        <v>£0</v>
      </c>
      <c r="AA31" s="166">
        <f t="shared" si="9"/>
        <v>0</v>
      </c>
      <c r="AB31" s="167">
        <f t="shared" si="10"/>
        <v>0</v>
      </c>
      <c r="AC31" s="168">
        <f t="shared" si="15"/>
        <v>0</v>
      </c>
    </row>
    <row r="32" spans="2:29" ht="15">
      <c r="B32" s="144"/>
      <c r="C32" s="156" t="s">
        <v>34</v>
      </c>
      <c r="D32" s="157" t="str">
        <f>IFERROR(VLOOKUP($C32,'START - APPLICATION DETAILS'!$C$21:$D$60,2,0),"")</f>
        <v/>
      </c>
      <c r="E32" s="158" t="s">
        <v>34</v>
      </c>
      <c r="F32" s="159">
        <v>1</v>
      </c>
      <c r="G32" s="142"/>
      <c r="H32" s="160"/>
      <c r="I32" s="161" t="str">
        <f>IF(H32="","",'1. Labour'!M$113)</f>
        <v/>
      </c>
      <c r="J32" s="162" t="str">
        <f t="shared" si="0"/>
        <v>£0</v>
      </c>
      <c r="K32" s="163">
        <f t="shared" si="1"/>
        <v>0</v>
      </c>
      <c r="L32" s="164"/>
      <c r="M32" s="161" t="str">
        <f>IF(L32="","",'1. Labour'!R$113)</f>
        <v/>
      </c>
      <c r="N32" s="162" t="str">
        <f t="shared" si="11"/>
        <v>£0</v>
      </c>
      <c r="O32" s="162">
        <f t="shared" si="3"/>
        <v>0</v>
      </c>
      <c r="P32" s="165"/>
      <c r="Q32" s="161" t="e">
        <f>SUMIF(#REF!,'6. Indirect'!$C32,#REF!)</f>
        <v>#REF!</v>
      </c>
      <c r="R32" s="162" t="str">
        <f t="shared" si="12"/>
        <v>£0</v>
      </c>
      <c r="S32" s="162">
        <f t="shared" si="5"/>
        <v>0</v>
      </c>
      <c r="T32" s="165"/>
      <c r="U32" s="161" t="e">
        <f>SUMIF(#REF!,'6. Indirect'!$C32,#REF!)</f>
        <v>#REF!</v>
      </c>
      <c r="V32" s="162" t="str">
        <f t="shared" si="13"/>
        <v>£0</v>
      </c>
      <c r="W32" s="162">
        <f t="shared" si="7"/>
        <v>0</v>
      </c>
      <c r="X32" s="165"/>
      <c r="Y32" s="161" t="e">
        <f>SUMIF(#REF!,'6. Indirect'!$C32,#REF!)</f>
        <v>#REF!</v>
      </c>
      <c r="Z32" s="162" t="str">
        <f t="shared" si="14"/>
        <v>£0</v>
      </c>
      <c r="AA32" s="166">
        <f t="shared" si="9"/>
        <v>0</v>
      </c>
      <c r="AB32" s="167">
        <f t="shared" si="10"/>
        <v>0</v>
      </c>
      <c r="AC32" s="168">
        <f t="shared" si="15"/>
        <v>0</v>
      </c>
    </row>
    <row r="33" spans="2:29" ht="15">
      <c r="B33" s="144"/>
      <c r="C33" s="156" t="s">
        <v>34</v>
      </c>
      <c r="D33" s="157" t="str">
        <f>IFERROR(VLOOKUP($C33,'START - APPLICATION DETAILS'!$C$21:$D$60,2,0),"")</f>
        <v/>
      </c>
      <c r="E33" s="158" t="s">
        <v>34</v>
      </c>
      <c r="F33" s="159">
        <v>1</v>
      </c>
      <c r="G33" s="142"/>
      <c r="H33" s="160"/>
      <c r="I33" s="161" t="str">
        <f>IF(H33="","",'1. Labour'!M$113)</f>
        <v/>
      </c>
      <c r="J33" s="162" t="str">
        <f t="shared" si="0"/>
        <v>£0</v>
      </c>
      <c r="K33" s="163">
        <f t="shared" si="1"/>
        <v>0</v>
      </c>
      <c r="L33" s="164"/>
      <c r="M33" s="161" t="str">
        <f>IF(L33="","",'1. Labour'!R$113)</f>
        <v/>
      </c>
      <c r="N33" s="162" t="str">
        <f t="shared" si="11"/>
        <v>£0</v>
      </c>
      <c r="O33" s="162">
        <f t="shared" si="3"/>
        <v>0</v>
      </c>
      <c r="P33" s="165"/>
      <c r="Q33" s="161" t="e">
        <f>SUMIF(#REF!,'6. Indirect'!$C33,#REF!)</f>
        <v>#REF!</v>
      </c>
      <c r="R33" s="162" t="str">
        <f t="shared" si="12"/>
        <v>£0</v>
      </c>
      <c r="S33" s="162">
        <f t="shared" si="5"/>
        <v>0</v>
      </c>
      <c r="T33" s="165"/>
      <c r="U33" s="161" t="e">
        <f>SUMIF(#REF!,'6. Indirect'!$C33,#REF!)</f>
        <v>#REF!</v>
      </c>
      <c r="V33" s="162" t="str">
        <f t="shared" si="13"/>
        <v>£0</v>
      </c>
      <c r="W33" s="162">
        <f t="shared" si="7"/>
        <v>0</v>
      </c>
      <c r="X33" s="165"/>
      <c r="Y33" s="161" t="e">
        <f>SUMIF(#REF!,'6. Indirect'!$C33,#REF!)</f>
        <v>#REF!</v>
      </c>
      <c r="Z33" s="162" t="str">
        <f t="shared" si="14"/>
        <v>£0</v>
      </c>
      <c r="AA33" s="166">
        <f t="shared" si="9"/>
        <v>0</v>
      </c>
      <c r="AB33" s="167">
        <f t="shared" si="10"/>
        <v>0</v>
      </c>
      <c r="AC33" s="168">
        <f t="shared" si="15"/>
        <v>0</v>
      </c>
    </row>
    <row r="34" spans="2:29" ht="15">
      <c r="B34" s="144"/>
      <c r="C34" s="156" t="s">
        <v>34</v>
      </c>
      <c r="D34" s="157" t="str">
        <f>IFERROR(VLOOKUP($C34,'START - APPLICATION DETAILS'!$C$21:$D$60,2,0),"")</f>
        <v/>
      </c>
      <c r="E34" s="158" t="s">
        <v>34</v>
      </c>
      <c r="F34" s="159">
        <v>1</v>
      </c>
      <c r="G34" s="142"/>
      <c r="H34" s="160"/>
      <c r="I34" s="161" t="str">
        <f>IF(H34="","",'1. Labour'!M$113)</f>
        <v/>
      </c>
      <c r="J34" s="162" t="str">
        <f t="shared" si="0"/>
        <v>£0</v>
      </c>
      <c r="K34" s="163">
        <f t="shared" si="1"/>
        <v>0</v>
      </c>
      <c r="L34" s="164"/>
      <c r="M34" s="161" t="str">
        <f>IF(L34="","",'1. Labour'!R$113)</f>
        <v/>
      </c>
      <c r="N34" s="162" t="str">
        <f t="shared" si="11"/>
        <v>£0</v>
      </c>
      <c r="O34" s="162">
        <f t="shared" si="3"/>
        <v>0</v>
      </c>
      <c r="P34" s="165"/>
      <c r="Q34" s="161" t="e">
        <f>SUMIF(#REF!,'6. Indirect'!$C34,#REF!)</f>
        <v>#REF!</v>
      </c>
      <c r="R34" s="162" t="str">
        <f t="shared" si="12"/>
        <v>£0</v>
      </c>
      <c r="S34" s="162">
        <f t="shared" si="5"/>
        <v>0</v>
      </c>
      <c r="T34" s="165"/>
      <c r="U34" s="161" t="e">
        <f>SUMIF(#REF!,'6. Indirect'!$C34,#REF!)</f>
        <v>#REF!</v>
      </c>
      <c r="V34" s="162" t="str">
        <f t="shared" si="13"/>
        <v>£0</v>
      </c>
      <c r="W34" s="162">
        <f t="shared" si="7"/>
        <v>0</v>
      </c>
      <c r="X34" s="165"/>
      <c r="Y34" s="161" t="e">
        <f>SUMIF(#REF!,'6. Indirect'!$C34,#REF!)</f>
        <v>#REF!</v>
      </c>
      <c r="Z34" s="162" t="str">
        <f t="shared" si="14"/>
        <v>£0</v>
      </c>
      <c r="AA34" s="166">
        <f t="shared" si="9"/>
        <v>0</v>
      </c>
      <c r="AB34" s="167">
        <f t="shared" si="10"/>
        <v>0</v>
      </c>
      <c r="AC34" s="168">
        <f t="shared" si="15"/>
        <v>0</v>
      </c>
    </row>
    <row r="35" spans="2:29" ht="15">
      <c r="B35" s="144"/>
      <c r="C35" s="156" t="s">
        <v>34</v>
      </c>
      <c r="D35" s="157" t="str">
        <f>IFERROR(VLOOKUP($C35,'START - APPLICATION DETAILS'!$C$21:$D$60,2,0),"")</f>
        <v/>
      </c>
      <c r="E35" s="158" t="s">
        <v>34</v>
      </c>
      <c r="F35" s="159">
        <v>1</v>
      </c>
      <c r="G35" s="142"/>
      <c r="H35" s="160"/>
      <c r="I35" s="161" t="str">
        <f>IF(H35="","",'1. Labour'!M$113)</f>
        <v/>
      </c>
      <c r="J35" s="162" t="str">
        <f t="shared" si="0"/>
        <v>£0</v>
      </c>
      <c r="K35" s="163">
        <f t="shared" si="1"/>
        <v>0</v>
      </c>
      <c r="L35" s="164"/>
      <c r="M35" s="161" t="str">
        <f>IF(L35="","",'1. Labour'!R$113)</f>
        <v/>
      </c>
      <c r="N35" s="162" t="str">
        <f t="shared" si="11"/>
        <v>£0</v>
      </c>
      <c r="O35" s="162">
        <f t="shared" si="3"/>
        <v>0</v>
      </c>
      <c r="P35" s="165"/>
      <c r="Q35" s="161" t="e">
        <f>SUMIF(#REF!,'6. Indirect'!$C35,#REF!)</f>
        <v>#REF!</v>
      </c>
      <c r="R35" s="162" t="str">
        <f t="shared" si="12"/>
        <v>£0</v>
      </c>
      <c r="S35" s="162">
        <f t="shared" si="5"/>
        <v>0</v>
      </c>
      <c r="T35" s="165"/>
      <c r="U35" s="161" t="e">
        <f>SUMIF(#REF!,'6. Indirect'!$C35,#REF!)</f>
        <v>#REF!</v>
      </c>
      <c r="V35" s="162" t="str">
        <f t="shared" si="13"/>
        <v>£0</v>
      </c>
      <c r="W35" s="162">
        <f t="shared" si="7"/>
        <v>0</v>
      </c>
      <c r="X35" s="165"/>
      <c r="Y35" s="161" t="e">
        <f>SUMIF(#REF!,'6. Indirect'!$C35,#REF!)</f>
        <v>#REF!</v>
      </c>
      <c r="Z35" s="162" t="str">
        <f t="shared" si="14"/>
        <v>£0</v>
      </c>
      <c r="AA35" s="166">
        <f t="shared" si="9"/>
        <v>0</v>
      </c>
      <c r="AB35" s="167">
        <f t="shared" si="10"/>
        <v>0</v>
      </c>
      <c r="AC35" s="168">
        <f t="shared" si="15"/>
        <v>0</v>
      </c>
    </row>
    <row r="36" spans="2:29" ht="15">
      <c r="B36" s="144"/>
      <c r="C36" s="156" t="s">
        <v>34</v>
      </c>
      <c r="D36" s="157" t="str">
        <f>IFERROR(VLOOKUP($C36,'START - APPLICATION DETAILS'!$C$21:$D$60,2,0),"")</f>
        <v/>
      </c>
      <c r="E36" s="158" t="s">
        <v>34</v>
      </c>
      <c r="F36" s="159">
        <v>1</v>
      </c>
      <c r="G36" s="142"/>
      <c r="H36" s="160"/>
      <c r="I36" s="161" t="str">
        <f>IF(H36="","",'1. Labour'!M$113)</f>
        <v/>
      </c>
      <c r="J36" s="162" t="str">
        <f t="shared" si="0"/>
        <v>£0</v>
      </c>
      <c r="K36" s="163">
        <f t="shared" si="1"/>
        <v>0</v>
      </c>
      <c r="L36" s="164"/>
      <c r="M36" s="161" t="str">
        <f>IF(L36="","",'1. Labour'!R$113)</f>
        <v/>
      </c>
      <c r="N36" s="162" t="str">
        <f t="shared" si="11"/>
        <v>£0</v>
      </c>
      <c r="O36" s="162">
        <f t="shared" si="3"/>
        <v>0</v>
      </c>
      <c r="P36" s="165"/>
      <c r="Q36" s="161" t="e">
        <f>SUMIF(#REF!,'6. Indirect'!$C36,#REF!)</f>
        <v>#REF!</v>
      </c>
      <c r="R36" s="162" t="str">
        <f t="shared" si="12"/>
        <v>£0</v>
      </c>
      <c r="S36" s="162">
        <f t="shared" si="5"/>
        <v>0</v>
      </c>
      <c r="T36" s="165"/>
      <c r="U36" s="161" t="e">
        <f>SUMIF(#REF!,'6. Indirect'!$C36,#REF!)</f>
        <v>#REF!</v>
      </c>
      <c r="V36" s="162" t="str">
        <f t="shared" si="13"/>
        <v>£0</v>
      </c>
      <c r="W36" s="162">
        <f t="shared" si="7"/>
        <v>0</v>
      </c>
      <c r="X36" s="165"/>
      <c r="Y36" s="161" t="e">
        <f>SUMIF(#REF!,'6. Indirect'!$C36,#REF!)</f>
        <v>#REF!</v>
      </c>
      <c r="Z36" s="162" t="str">
        <f t="shared" si="14"/>
        <v>£0</v>
      </c>
      <c r="AA36" s="166">
        <f t="shared" si="9"/>
        <v>0</v>
      </c>
      <c r="AB36" s="167">
        <f t="shared" si="10"/>
        <v>0</v>
      </c>
      <c r="AC36" s="168">
        <f t="shared" si="15"/>
        <v>0</v>
      </c>
    </row>
    <row r="37" spans="2:29" ht="15">
      <c r="B37" s="144"/>
      <c r="C37" s="156" t="s">
        <v>34</v>
      </c>
      <c r="D37" s="157" t="str">
        <f>IFERROR(VLOOKUP($C37,'START - APPLICATION DETAILS'!$C$21:$D$60,2,0),"")</f>
        <v/>
      </c>
      <c r="E37" s="158" t="s">
        <v>34</v>
      </c>
      <c r="F37" s="159">
        <v>1</v>
      </c>
      <c r="G37" s="142"/>
      <c r="H37" s="160"/>
      <c r="I37" s="161" t="str">
        <f>IF(H37="","",'1. Labour'!M$113)</f>
        <v/>
      </c>
      <c r="J37" s="162" t="str">
        <f t="shared" si="0"/>
        <v>£0</v>
      </c>
      <c r="K37" s="163">
        <f t="shared" si="1"/>
        <v>0</v>
      </c>
      <c r="L37" s="164"/>
      <c r="M37" s="161" t="str">
        <f>IF(L37="","",'1. Labour'!R$113)</f>
        <v/>
      </c>
      <c r="N37" s="162" t="str">
        <f t="shared" si="11"/>
        <v>£0</v>
      </c>
      <c r="O37" s="162">
        <f t="shared" si="3"/>
        <v>0</v>
      </c>
      <c r="P37" s="165"/>
      <c r="Q37" s="161" t="e">
        <f>SUMIF(#REF!,'6. Indirect'!$C37,#REF!)</f>
        <v>#REF!</v>
      </c>
      <c r="R37" s="162" t="str">
        <f t="shared" si="12"/>
        <v>£0</v>
      </c>
      <c r="S37" s="162">
        <f t="shared" si="5"/>
        <v>0</v>
      </c>
      <c r="T37" s="165"/>
      <c r="U37" s="161" t="e">
        <f>SUMIF(#REF!,'6. Indirect'!$C37,#REF!)</f>
        <v>#REF!</v>
      </c>
      <c r="V37" s="162" t="str">
        <f t="shared" si="13"/>
        <v>£0</v>
      </c>
      <c r="W37" s="162">
        <f t="shared" si="7"/>
        <v>0</v>
      </c>
      <c r="X37" s="165"/>
      <c r="Y37" s="161" t="e">
        <f>SUMIF(#REF!,'6. Indirect'!$C37,#REF!)</f>
        <v>#REF!</v>
      </c>
      <c r="Z37" s="162" t="str">
        <f t="shared" si="14"/>
        <v>£0</v>
      </c>
      <c r="AA37" s="166">
        <f t="shared" si="9"/>
        <v>0</v>
      </c>
      <c r="AB37" s="167">
        <f t="shared" si="10"/>
        <v>0</v>
      </c>
      <c r="AC37" s="168">
        <f t="shared" si="15"/>
        <v>0</v>
      </c>
    </row>
    <row r="38" spans="2:29" ht="15">
      <c r="B38" s="144"/>
      <c r="C38" s="156" t="s">
        <v>34</v>
      </c>
      <c r="D38" s="157" t="str">
        <f>IFERROR(VLOOKUP($C38,'START - APPLICATION DETAILS'!$C$21:$D$60,2,0),"")</f>
        <v/>
      </c>
      <c r="E38" s="158" t="s">
        <v>34</v>
      </c>
      <c r="F38" s="159">
        <v>1</v>
      </c>
      <c r="G38" s="142"/>
      <c r="H38" s="160"/>
      <c r="I38" s="161" t="str">
        <f>IF(H38="","",'1. Labour'!M$113)</f>
        <v/>
      </c>
      <c r="J38" s="162" t="str">
        <f t="shared" si="0"/>
        <v>£0</v>
      </c>
      <c r="K38" s="163">
        <f t="shared" si="1"/>
        <v>0</v>
      </c>
      <c r="L38" s="164"/>
      <c r="M38" s="161" t="str">
        <f>IF(L38="","",'1. Labour'!R$113)</f>
        <v/>
      </c>
      <c r="N38" s="162" t="str">
        <f t="shared" si="11"/>
        <v>£0</v>
      </c>
      <c r="O38" s="162">
        <f t="shared" si="3"/>
        <v>0</v>
      </c>
      <c r="P38" s="165"/>
      <c r="Q38" s="161" t="e">
        <f>SUMIF(#REF!,'6. Indirect'!$C38,#REF!)</f>
        <v>#REF!</v>
      </c>
      <c r="R38" s="162" t="str">
        <f t="shared" si="12"/>
        <v>£0</v>
      </c>
      <c r="S38" s="162">
        <f t="shared" si="5"/>
        <v>0</v>
      </c>
      <c r="T38" s="165"/>
      <c r="U38" s="161" t="e">
        <f>SUMIF(#REF!,'6. Indirect'!$C38,#REF!)</f>
        <v>#REF!</v>
      </c>
      <c r="V38" s="162" t="str">
        <f t="shared" si="13"/>
        <v>£0</v>
      </c>
      <c r="W38" s="162">
        <f t="shared" si="7"/>
        <v>0</v>
      </c>
      <c r="X38" s="165"/>
      <c r="Y38" s="161" t="e">
        <f>SUMIF(#REF!,'6. Indirect'!$C38,#REF!)</f>
        <v>#REF!</v>
      </c>
      <c r="Z38" s="162" t="str">
        <f t="shared" si="14"/>
        <v>£0</v>
      </c>
      <c r="AA38" s="166">
        <f t="shared" si="9"/>
        <v>0</v>
      </c>
      <c r="AB38" s="167">
        <f t="shared" si="10"/>
        <v>0</v>
      </c>
      <c r="AC38" s="168">
        <f t="shared" si="15"/>
        <v>0</v>
      </c>
    </row>
    <row r="39" spans="2:29" ht="15">
      <c r="B39" s="144"/>
      <c r="C39" s="156" t="s">
        <v>34</v>
      </c>
      <c r="D39" s="157" t="str">
        <f>IFERROR(VLOOKUP($C39,'START - APPLICATION DETAILS'!$C$21:$D$60,2,0),"")</f>
        <v/>
      </c>
      <c r="E39" s="158" t="s">
        <v>34</v>
      </c>
      <c r="F39" s="159">
        <v>1</v>
      </c>
      <c r="G39" s="142"/>
      <c r="H39" s="160"/>
      <c r="I39" s="161" t="str">
        <f>IF(H39="","",'1. Labour'!M$113)</f>
        <v/>
      </c>
      <c r="J39" s="162" t="str">
        <f t="shared" si="0"/>
        <v>£0</v>
      </c>
      <c r="K39" s="163">
        <f t="shared" si="1"/>
        <v>0</v>
      </c>
      <c r="L39" s="164"/>
      <c r="M39" s="161" t="str">
        <f>IF(L39="","",'1. Labour'!R$113)</f>
        <v/>
      </c>
      <c r="N39" s="162" t="str">
        <f t="shared" si="11"/>
        <v>£0</v>
      </c>
      <c r="O39" s="162">
        <f t="shared" si="3"/>
        <v>0</v>
      </c>
      <c r="P39" s="165"/>
      <c r="Q39" s="161" t="e">
        <f>SUMIF(#REF!,'6. Indirect'!$C39,#REF!)</f>
        <v>#REF!</v>
      </c>
      <c r="R39" s="162" t="str">
        <f t="shared" si="12"/>
        <v>£0</v>
      </c>
      <c r="S39" s="162">
        <f t="shared" si="5"/>
        <v>0</v>
      </c>
      <c r="T39" s="165"/>
      <c r="U39" s="161" t="e">
        <f>SUMIF(#REF!,'6. Indirect'!$C39,#REF!)</f>
        <v>#REF!</v>
      </c>
      <c r="V39" s="162" t="str">
        <f t="shared" si="13"/>
        <v>£0</v>
      </c>
      <c r="W39" s="162">
        <f t="shared" si="7"/>
        <v>0</v>
      </c>
      <c r="X39" s="165"/>
      <c r="Y39" s="161" t="e">
        <f>SUMIF(#REF!,'6. Indirect'!$C39,#REF!)</f>
        <v>#REF!</v>
      </c>
      <c r="Z39" s="162" t="str">
        <f t="shared" si="14"/>
        <v>£0</v>
      </c>
      <c r="AA39" s="166">
        <f t="shared" si="9"/>
        <v>0</v>
      </c>
      <c r="AB39" s="167">
        <f t="shared" si="10"/>
        <v>0</v>
      </c>
      <c r="AC39" s="168">
        <f t="shared" si="15"/>
        <v>0</v>
      </c>
    </row>
    <row r="40" spans="2:29" ht="15">
      <c r="B40" s="144"/>
      <c r="C40" s="156" t="s">
        <v>34</v>
      </c>
      <c r="D40" s="157" t="str">
        <f>IFERROR(VLOOKUP($C40,'START - APPLICATION DETAILS'!$C$21:$D$60,2,0),"")</f>
        <v/>
      </c>
      <c r="E40" s="158" t="s">
        <v>34</v>
      </c>
      <c r="F40" s="159">
        <v>1</v>
      </c>
      <c r="G40" s="142"/>
      <c r="H40" s="160"/>
      <c r="I40" s="161" t="str">
        <f>IF(H40="","",'1. Labour'!M$113)</f>
        <v/>
      </c>
      <c r="J40" s="162" t="str">
        <f t="shared" si="0"/>
        <v>£0</v>
      </c>
      <c r="K40" s="163">
        <f t="shared" si="1"/>
        <v>0</v>
      </c>
      <c r="L40" s="164"/>
      <c r="M40" s="161" t="str">
        <f>IF(L40="","",'1. Labour'!R$113)</f>
        <v/>
      </c>
      <c r="N40" s="162" t="str">
        <f t="shared" si="11"/>
        <v>£0</v>
      </c>
      <c r="O40" s="162">
        <f t="shared" si="3"/>
        <v>0</v>
      </c>
      <c r="P40" s="165"/>
      <c r="Q40" s="161" t="e">
        <f>SUMIF(#REF!,'6. Indirect'!$C40,#REF!)</f>
        <v>#REF!</v>
      </c>
      <c r="R40" s="162" t="str">
        <f t="shared" si="12"/>
        <v>£0</v>
      </c>
      <c r="S40" s="162">
        <f t="shared" si="5"/>
        <v>0</v>
      </c>
      <c r="T40" s="165"/>
      <c r="U40" s="161" t="e">
        <f>SUMIF(#REF!,'6. Indirect'!$C40,#REF!)</f>
        <v>#REF!</v>
      </c>
      <c r="V40" s="162" t="str">
        <f t="shared" si="13"/>
        <v>£0</v>
      </c>
      <c r="W40" s="162">
        <f t="shared" si="7"/>
        <v>0</v>
      </c>
      <c r="X40" s="165"/>
      <c r="Y40" s="161" t="e">
        <f>SUMIF(#REF!,'6. Indirect'!$C40,#REF!)</f>
        <v>#REF!</v>
      </c>
      <c r="Z40" s="162" t="str">
        <f t="shared" si="14"/>
        <v>£0</v>
      </c>
      <c r="AA40" s="166">
        <f t="shared" si="9"/>
        <v>0</v>
      </c>
      <c r="AB40" s="167">
        <f t="shared" si="10"/>
        <v>0</v>
      </c>
      <c r="AC40" s="168">
        <f t="shared" si="15"/>
        <v>0</v>
      </c>
    </row>
    <row r="41" spans="2:29" ht="15">
      <c r="B41" s="144"/>
      <c r="C41" s="156" t="s">
        <v>34</v>
      </c>
      <c r="D41" s="157" t="str">
        <f>IFERROR(VLOOKUP($C41,'START - APPLICATION DETAILS'!$C$21:$D$60,2,0),"")</f>
        <v/>
      </c>
      <c r="E41" s="158" t="s">
        <v>34</v>
      </c>
      <c r="F41" s="159">
        <v>1</v>
      </c>
      <c r="G41" s="142"/>
      <c r="H41" s="160"/>
      <c r="I41" s="161" t="str">
        <f>IF(H41="","",'1. Labour'!M$113)</f>
        <v/>
      </c>
      <c r="J41" s="162" t="str">
        <f t="shared" si="0"/>
        <v>£0</v>
      </c>
      <c r="K41" s="163">
        <f t="shared" si="1"/>
        <v>0</v>
      </c>
      <c r="L41" s="164"/>
      <c r="M41" s="161" t="str">
        <f>IF(L41="","",'1. Labour'!R$113)</f>
        <v/>
      </c>
      <c r="N41" s="162" t="str">
        <f t="shared" si="11"/>
        <v>£0</v>
      </c>
      <c r="O41" s="162">
        <f t="shared" si="3"/>
        <v>0</v>
      </c>
      <c r="P41" s="165"/>
      <c r="Q41" s="161" t="e">
        <f>SUMIF(#REF!,'6. Indirect'!$C41,#REF!)</f>
        <v>#REF!</v>
      </c>
      <c r="R41" s="162" t="str">
        <f t="shared" si="12"/>
        <v>£0</v>
      </c>
      <c r="S41" s="162">
        <f t="shared" si="5"/>
        <v>0</v>
      </c>
      <c r="T41" s="165"/>
      <c r="U41" s="161" t="e">
        <f>SUMIF(#REF!,'6. Indirect'!$C41,#REF!)</f>
        <v>#REF!</v>
      </c>
      <c r="V41" s="162" t="str">
        <f t="shared" si="13"/>
        <v>£0</v>
      </c>
      <c r="W41" s="162">
        <f t="shared" si="7"/>
        <v>0</v>
      </c>
      <c r="X41" s="165"/>
      <c r="Y41" s="161" t="e">
        <f>SUMIF(#REF!,'6. Indirect'!$C41,#REF!)</f>
        <v>#REF!</v>
      </c>
      <c r="Z41" s="162" t="str">
        <f t="shared" si="14"/>
        <v>£0</v>
      </c>
      <c r="AA41" s="166">
        <f t="shared" si="9"/>
        <v>0</v>
      </c>
      <c r="AB41" s="167">
        <f t="shared" si="10"/>
        <v>0</v>
      </c>
      <c r="AC41" s="168">
        <f t="shared" si="15"/>
        <v>0</v>
      </c>
    </row>
    <row r="42" spans="2:29" ht="15">
      <c r="B42" s="144"/>
      <c r="C42" s="156" t="s">
        <v>34</v>
      </c>
      <c r="D42" s="157" t="str">
        <f>IFERROR(VLOOKUP($C42,'START - APPLICATION DETAILS'!$C$21:$D$60,2,0),"")</f>
        <v/>
      </c>
      <c r="E42" s="158" t="s">
        <v>34</v>
      </c>
      <c r="F42" s="159">
        <v>1</v>
      </c>
      <c r="G42" s="142"/>
      <c r="H42" s="160"/>
      <c r="I42" s="161" t="str">
        <f>IF(H42="","",'1. Labour'!M$113)</f>
        <v/>
      </c>
      <c r="J42" s="162" t="str">
        <f t="shared" si="0"/>
        <v>£0</v>
      </c>
      <c r="K42" s="163">
        <f t="shared" si="1"/>
        <v>0</v>
      </c>
      <c r="L42" s="164"/>
      <c r="M42" s="161" t="str">
        <f>IF(L42="","",'1. Labour'!R$113)</f>
        <v/>
      </c>
      <c r="N42" s="162" t="str">
        <f t="shared" si="11"/>
        <v>£0</v>
      </c>
      <c r="O42" s="162">
        <f t="shared" si="3"/>
        <v>0</v>
      </c>
      <c r="P42" s="165"/>
      <c r="Q42" s="161" t="e">
        <f>SUMIF(#REF!,'6. Indirect'!$C42,#REF!)</f>
        <v>#REF!</v>
      </c>
      <c r="R42" s="162" t="str">
        <f t="shared" si="12"/>
        <v>£0</v>
      </c>
      <c r="S42" s="162">
        <f t="shared" si="5"/>
        <v>0</v>
      </c>
      <c r="T42" s="165"/>
      <c r="U42" s="161" t="e">
        <f>SUMIF(#REF!,'6. Indirect'!$C42,#REF!)</f>
        <v>#REF!</v>
      </c>
      <c r="V42" s="162" t="str">
        <f t="shared" si="13"/>
        <v>£0</v>
      </c>
      <c r="W42" s="162">
        <f t="shared" si="7"/>
        <v>0</v>
      </c>
      <c r="X42" s="165"/>
      <c r="Y42" s="161" t="e">
        <f>SUMIF(#REF!,'6. Indirect'!$C42,#REF!)</f>
        <v>#REF!</v>
      </c>
      <c r="Z42" s="162" t="str">
        <f t="shared" si="14"/>
        <v>£0</v>
      </c>
      <c r="AA42" s="166">
        <f t="shared" si="9"/>
        <v>0</v>
      </c>
      <c r="AB42" s="167">
        <f t="shared" si="10"/>
        <v>0</v>
      </c>
      <c r="AC42" s="168">
        <f t="shared" si="15"/>
        <v>0</v>
      </c>
    </row>
    <row r="43" spans="2:29" ht="15">
      <c r="B43" s="144"/>
      <c r="C43" s="156" t="s">
        <v>34</v>
      </c>
      <c r="D43" s="157" t="str">
        <f>IFERROR(VLOOKUP($C43,'START - APPLICATION DETAILS'!$C$21:$D$60,2,0),"")</f>
        <v/>
      </c>
      <c r="E43" s="158" t="s">
        <v>34</v>
      </c>
      <c r="F43" s="159">
        <v>1</v>
      </c>
      <c r="G43" s="142"/>
      <c r="H43" s="160"/>
      <c r="I43" s="161" t="str">
        <f>IF(H43="","",'1. Labour'!M$113)</f>
        <v/>
      </c>
      <c r="J43" s="162" t="str">
        <f t="shared" si="0"/>
        <v>£0</v>
      </c>
      <c r="K43" s="163">
        <f t="shared" si="1"/>
        <v>0</v>
      </c>
      <c r="L43" s="164"/>
      <c r="M43" s="161" t="str">
        <f>IF(L43="","",'1. Labour'!R$113)</f>
        <v/>
      </c>
      <c r="N43" s="162" t="str">
        <f t="shared" si="11"/>
        <v>£0</v>
      </c>
      <c r="O43" s="162">
        <f t="shared" si="3"/>
        <v>0</v>
      </c>
      <c r="P43" s="165"/>
      <c r="Q43" s="161" t="e">
        <f>SUMIF(#REF!,'6. Indirect'!$C43,#REF!)</f>
        <v>#REF!</v>
      </c>
      <c r="R43" s="162" t="str">
        <f t="shared" si="12"/>
        <v>£0</v>
      </c>
      <c r="S43" s="162">
        <f t="shared" si="5"/>
        <v>0</v>
      </c>
      <c r="T43" s="165"/>
      <c r="U43" s="161" t="e">
        <f>SUMIF(#REF!,'6. Indirect'!$C43,#REF!)</f>
        <v>#REF!</v>
      </c>
      <c r="V43" s="162" t="str">
        <f t="shared" si="13"/>
        <v>£0</v>
      </c>
      <c r="W43" s="162">
        <f t="shared" si="7"/>
        <v>0</v>
      </c>
      <c r="X43" s="165"/>
      <c r="Y43" s="161" t="e">
        <f>SUMIF(#REF!,'6. Indirect'!$C43,#REF!)</f>
        <v>#REF!</v>
      </c>
      <c r="Z43" s="162" t="str">
        <f t="shared" si="14"/>
        <v>£0</v>
      </c>
      <c r="AA43" s="166">
        <f t="shared" si="9"/>
        <v>0</v>
      </c>
      <c r="AB43" s="167">
        <f t="shared" si="10"/>
        <v>0</v>
      </c>
      <c r="AC43" s="168">
        <f t="shared" si="15"/>
        <v>0</v>
      </c>
    </row>
    <row r="44" spans="2:29" ht="15">
      <c r="B44" s="144"/>
      <c r="C44" s="156" t="s">
        <v>34</v>
      </c>
      <c r="D44" s="157" t="str">
        <f>IFERROR(VLOOKUP($C44,'START - APPLICATION DETAILS'!$C$21:$D$60,2,0),"")</f>
        <v/>
      </c>
      <c r="E44" s="158" t="s">
        <v>34</v>
      </c>
      <c r="F44" s="159">
        <v>1</v>
      </c>
      <c r="G44" s="142"/>
      <c r="H44" s="160"/>
      <c r="I44" s="161" t="str">
        <f>IF(H44="","",'1. Labour'!M$113)</f>
        <v/>
      </c>
      <c r="J44" s="162" t="str">
        <f t="shared" si="0"/>
        <v>£0</v>
      </c>
      <c r="K44" s="163">
        <f t="shared" si="1"/>
        <v>0</v>
      </c>
      <c r="L44" s="164"/>
      <c r="M44" s="161" t="str">
        <f>IF(L44="","",'1. Labour'!R$113)</f>
        <v/>
      </c>
      <c r="N44" s="162" t="str">
        <f t="shared" si="11"/>
        <v>£0</v>
      </c>
      <c r="O44" s="162">
        <f t="shared" si="3"/>
        <v>0</v>
      </c>
      <c r="P44" s="165"/>
      <c r="Q44" s="161" t="e">
        <f>SUMIF(#REF!,'6. Indirect'!$C44,#REF!)</f>
        <v>#REF!</v>
      </c>
      <c r="R44" s="162" t="str">
        <f t="shared" si="12"/>
        <v>£0</v>
      </c>
      <c r="S44" s="162">
        <f t="shared" si="5"/>
        <v>0</v>
      </c>
      <c r="T44" s="165"/>
      <c r="U44" s="161" t="e">
        <f>SUMIF(#REF!,'6. Indirect'!$C44,#REF!)</f>
        <v>#REF!</v>
      </c>
      <c r="V44" s="162" t="str">
        <f t="shared" si="13"/>
        <v>£0</v>
      </c>
      <c r="W44" s="162">
        <f t="shared" si="7"/>
        <v>0</v>
      </c>
      <c r="X44" s="165"/>
      <c r="Y44" s="161" t="e">
        <f>SUMIF(#REF!,'6. Indirect'!$C44,#REF!)</f>
        <v>#REF!</v>
      </c>
      <c r="Z44" s="162" t="str">
        <f t="shared" si="14"/>
        <v>£0</v>
      </c>
      <c r="AA44" s="166">
        <f t="shared" si="9"/>
        <v>0</v>
      </c>
      <c r="AB44" s="167">
        <f t="shared" si="10"/>
        <v>0</v>
      </c>
      <c r="AC44" s="168">
        <f t="shared" si="15"/>
        <v>0</v>
      </c>
    </row>
    <row r="45" spans="2:29" ht="15">
      <c r="B45" s="144"/>
      <c r="C45" s="156" t="s">
        <v>34</v>
      </c>
      <c r="D45" s="157" t="str">
        <f>IFERROR(VLOOKUP($C45,'START - APPLICATION DETAILS'!$C$21:$D$60,2,0),"")</f>
        <v/>
      </c>
      <c r="E45" s="158" t="s">
        <v>34</v>
      </c>
      <c r="F45" s="159">
        <v>1</v>
      </c>
      <c r="G45" s="142"/>
      <c r="H45" s="160"/>
      <c r="I45" s="161" t="str">
        <f>IF(H45="","",'1. Labour'!M$113)</f>
        <v/>
      </c>
      <c r="J45" s="162" t="str">
        <f t="shared" ref="J45:J62" si="16">IFERROR(H45/I45,"£0")</f>
        <v>£0</v>
      </c>
      <c r="K45" s="163">
        <f t="shared" ref="K45:K62" si="17">H45*F45</f>
        <v>0</v>
      </c>
      <c r="L45" s="164"/>
      <c r="M45" s="161" t="str">
        <f>IF(L45="","",'1. Labour'!R$113)</f>
        <v/>
      </c>
      <c r="N45" s="162" t="str">
        <f t="shared" si="11"/>
        <v>£0</v>
      </c>
      <c r="O45" s="162">
        <f t="shared" ref="O45:O62" si="18">L45*F45</f>
        <v>0</v>
      </c>
      <c r="P45" s="165"/>
      <c r="Q45" s="161" t="e">
        <f>SUMIF(#REF!,'6. Indirect'!$C45,#REF!)</f>
        <v>#REF!</v>
      </c>
      <c r="R45" s="162" t="str">
        <f t="shared" si="12"/>
        <v>£0</v>
      </c>
      <c r="S45" s="162">
        <f t="shared" ref="S45:S62" si="19">P45*F45</f>
        <v>0</v>
      </c>
      <c r="T45" s="165"/>
      <c r="U45" s="161" t="e">
        <f>SUMIF(#REF!,'6. Indirect'!$C45,#REF!)</f>
        <v>#REF!</v>
      </c>
      <c r="V45" s="162" t="str">
        <f t="shared" si="13"/>
        <v>£0</v>
      </c>
      <c r="W45" s="162">
        <f t="shared" ref="W45:W62" si="20">T45*F45</f>
        <v>0</v>
      </c>
      <c r="X45" s="165"/>
      <c r="Y45" s="161" t="e">
        <f>SUMIF(#REF!,'6. Indirect'!$C45,#REF!)</f>
        <v>#REF!</v>
      </c>
      <c r="Z45" s="162" t="str">
        <f t="shared" si="14"/>
        <v>£0</v>
      </c>
      <c r="AA45" s="166">
        <f t="shared" ref="AA45:AA62" si="21">X45*F45</f>
        <v>0</v>
      </c>
      <c r="AB45" s="167">
        <f t="shared" ref="AB45:AB61" si="22">X45+T45+P45+L45+H45</f>
        <v>0</v>
      </c>
      <c r="AC45" s="168">
        <f t="shared" si="15"/>
        <v>0</v>
      </c>
    </row>
    <row r="46" spans="2:29" ht="15">
      <c r="B46" s="144"/>
      <c r="C46" s="156" t="s">
        <v>34</v>
      </c>
      <c r="D46" s="157" t="str">
        <f>IFERROR(VLOOKUP($C46,'START - APPLICATION DETAILS'!$C$21:$D$60,2,0),"")</f>
        <v/>
      </c>
      <c r="E46" s="158" t="s">
        <v>34</v>
      </c>
      <c r="F46" s="159">
        <v>1</v>
      </c>
      <c r="G46" s="142"/>
      <c r="H46" s="160"/>
      <c r="I46" s="161" t="str">
        <f>IF(H46="","",'1. Labour'!M$113)</f>
        <v/>
      </c>
      <c r="J46" s="162" t="str">
        <f t="shared" si="16"/>
        <v>£0</v>
      </c>
      <c r="K46" s="163">
        <f t="shared" si="17"/>
        <v>0</v>
      </c>
      <c r="L46" s="164"/>
      <c r="M46" s="161" t="str">
        <f>IF(L46="","",'1. Labour'!R$113)</f>
        <v/>
      </c>
      <c r="N46" s="162" t="str">
        <f t="shared" si="11"/>
        <v>£0</v>
      </c>
      <c r="O46" s="162">
        <f t="shared" si="18"/>
        <v>0</v>
      </c>
      <c r="P46" s="165"/>
      <c r="Q46" s="161" t="e">
        <f>SUMIF(#REF!,'6. Indirect'!$C46,#REF!)</f>
        <v>#REF!</v>
      </c>
      <c r="R46" s="162" t="str">
        <f t="shared" si="12"/>
        <v>£0</v>
      </c>
      <c r="S46" s="162">
        <f t="shared" si="19"/>
        <v>0</v>
      </c>
      <c r="T46" s="165"/>
      <c r="U46" s="161" t="e">
        <f>SUMIF(#REF!,'6. Indirect'!$C46,#REF!)</f>
        <v>#REF!</v>
      </c>
      <c r="V46" s="162" t="str">
        <f t="shared" si="13"/>
        <v>£0</v>
      </c>
      <c r="W46" s="162">
        <f t="shared" si="20"/>
        <v>0</v>
      </c>
      <c r="X46" s="165"/>
      <c r="Y46" s="161" t="e">
        <f>SUMIF(#REF!,'6. Indirect'!$C46,#REF!)</f>
        <v>#REF!</v>
      </c>
      <c r="Z46" s="162" t="str">
        <f t="shared" si="14"/>
        <v>£0</v>
      </c>
      <c r="AA46" s="166">
        <f t="shared" si="21"/>
        <v>0</v>
      </c>
      <c r="AB46" s="167">
        <f t="shared" si="22"/>
        <v>0</v>
      </c>
      <c r="AC46" s="168">
        <f t="shared" si="15"/>
        <v>0</v>
      </c>
    </row>
    <row r="47" spans="2:29" ht="15">
      <c r="B47" s="144"/>
      <c r="C47" s="156" t="s">
        <v>34</v>
      </c>
      <c r="D47" s="157" t="str">
        <f>IFERROR(VLOOKUP($C47,'START - APPLICATION DETAILS'!$C$21:$D$60,2,0),"")</f>
        <v/>
      </c>
      <c r="E47" s="158" t="s">
        <v>34</v>
      </c>
      <c r="F47" s="159">
        <v>1</v>
      </c>
      <c r="G47" s="142"/>
      <c r="H47" s="160"/>
      <c r="I47" s="161" t="str">
        <f>IF(H47="","",'1. Labour'!M$113)</f>
        <v/>
      </c>
      <c r="J47" s="162" t="str">
        <f t="shared" si="16"/>
        <v>£0</v>
      </c>
      <c r="K47" s="163">
        <f t="shared" si="17"/>
        <v>0</v>
      </c>
      <c r="L47" s="164"/>
      <c r="M47" s="161" t="str">
        <f>IF(L47="","",'1. Labour'!R$113)</f>
        <v/>
      </c>
      <c r="N47" s="162" t="str">
        <f t="shared" si="11"/>
        <v>£0</v>
      </c>
      <c r="O47" s="162">
        <f t="shared" si="18"/>
        <v>0</v>
      </c>
      <c r="P47" s="165"/>
      <c r="Q47" s="161" t="e">
        <f>SUMIF(#REF!,'6. Indirect'!$C47,#REF!)</f>
        <v>#REF!</v>
      </c>
      <c r="R47" s="162" t="str">
        <f t="shared" si="12"/>
        <v>£0</v>
      </c>
      <c r="S47" s="162">
        <f t="shared" si="19"/>
        <v>0</v>
      </c>
      <c r="T47" s="165"/>
      <c r="U47" s="161" t="e">
        <f>SUMIF(#REF!,'6. Indirect'!$C47,#REF!)</f>
        <v>#REF!</v>
      </c>
      <c r="V47" s="162" t="str">
        <f t="shared" si="13"/>
        <v>£0</v>
      </c>
      <c r="W47" s="162">
        <f t="shared" si="20"/>
        <v>0</v>
      </c>
      <c r="X47" s="165"/>
      <c r="Y47" s="161" t="e">
        <f>SUMIF(#REF!,'6. Indirect'!$C47,#REF!)</f>
        <v>#REF!</v>
      </c>
      <c r="Z47" s="162" t="str">
        <f t="shared" si="14"/>
        <v>£0</v>
      </c>
      <c r="AA47" s="166">
        <f t="shared" si="21"/>
        <v>0</v>
      </c>
      <c r="AB47" s="167">
        <f t="shared" si="22"/>
        <v>0</v>
      </c>
      <c r="AC47" s="168">
        <f t="shared" si="15"/>
        <v>0</v>
      </c>
    </row>
    <row r="48" spans="2:29" ht="15">
      <c r="B48" s="144"/>
      <c r="C48" s="156" t="s">
        <v>34</v>
      </c>
      <c r="D48" s="157" t="str">
        <f>IFERROR(VLOOKUP($C48,'START - APPLICATION DETAILS'!$C$21:$D$60,2,0),"")</f>
        <v/>
      </c>
      <c r="E48" s="158" t="s">
        <v>34</v>
      </c>
      <c r="F48" s="159">
        <v>1</v>
      </c>
      <c r="G48" s="142"/>
      <c r="H48" s="160"/>
      <c r="I48" s="161" t="str">
        <f>IF(H48="","",'1. Labour'!M$113)</f>
        <v/>
      </c>
      <c r="J48" s="162" t="str">
        <f t="shared" si="16"/>
        <v>£0</v>
      </c>
      <c r="K48" s="163">
        <f t="shared" si="17"/>
        <v>0</v>
      </c>
      <c r="L48" s="164"/>
      <c r="M48" s="161" t="str">
        <f>IF(L48="","",'1. Labour'!R$113)</f>
        <v/>
      </c>
      <c r="N48" s="162" t="str">
        <f t="shared" si="11"/>
        <v>£0</v>
      </c>
      <c r="O48" s="162">
        <f t="shared" si="18"/>
        <v>0</v>
      </c>
      <c r="P48" s="165"/>
      <c r="Q48" s="161" t="e">
        <f>SUMIF(#REF!,'6. Indirect'!$C48,#REF!)</f>
        <v>#REF!</v>
      </c>
      <c r="R48" s="162" t="str">
        <f t="shared" si="12"/>
        <v>£0</v>
      </c>
      <c r="S48" s="162">
        <f t="shared" si="19"/>
        <v>0</v>
      </c>
      <c r="T48" s="165"/>
      <c r="U48" s="161" t="e">
        <f>SUMIF(#REF!,'6. Indirect'!$C48,#REF!)</f>
        <v>#REF!</v>
      </c>
      <c r="V48" s="162" t="str">
        <f t="shared" si="13"/>
        <v>£0</v>
      </c>
      <c r="W48" s="162">
        <f t="shared" si="20"/>
        <v>0</v>
      </c>
      <c r="X48" s="165"/>
      <c r="Y48" s="161" t="e">
        <f>SUMIF(#REF!,'6. Indirect'!$C48,#REF!)</f>
        <v>#REF!</v>
      </c>
      <c r="Z48" s="162" t="str">
        <f t="shared" si="14"/>
        <v>£0</v>
      </c>
      <c r="AA48" s="166">
        <f t="shared" si="21"/>
        <v>0</v>
      </c>
      <c r="AB48" s="167">
        <f t="shared" si="22"/>
        <v>0</v>
      </c>
      <c r="AC48" s="168">
        <f t="shared" si="15"/>
        <v>0</v>
      </c>
    </row>
    <row r="49" spans="2:29" ht="15">
      <c r="B49" s="144"/>
      <c r="C49" s="156" t="s">
        <v>34</v>
      </c>
      <c r="D49" s="157" t="str">
        <f>IFERROR(VLOOKUP($C49,'START - APPLICATION DETAILS'!$C$21:$D$60,2,0),"")</f>
        <v/>
      </c>
      <c r="E49" s="158" t="s">
        <v>34</v>
      </c>
      <c r="F49" s="159">
        <v>1</v>
      </c>
      <c r="G49" s="142"/>
      <c r="H49" s="160"/>
      <c r="I49" s="161" t="str">
        <f>IF(H49="","",'1. Labour'!M$113)</f>
        <v/>
      </c>
      <c r="J49" s="162" t="str">
        <f t="shared" si="16"/>
        <v>£0</v>
      </c>
      <c r="K49" s="163">
        <f t="shared" si="17"/>
        <v>0</v>
      </c>
      <c r="L49" s="164"/>
      <c r="M49" s="161" t="str">
        <f>IF(L49="","",'1. Labour'!R$113)</f>
        <v/>
      </c>
      <c r="N49" s="162" t="str">
        <f t="shared" si="11"/>
        <v>£0</v>
      </c>
      <c r="O49" s="162">
        <f t="shared" si="18"/>
        <v>0</v>
      </c>
      <c r="P49" s="165"/>
      <c r="Q49" s="161" t="e">
        <f>SUMIF(#REF!,'6. Indirect'!$C49,#REF!)</f>
        <v>#REF!</v>
      </c>
      <c r="R49" s="162" t="str">
        <f t="shared" si="12"/>
        <v>£0</v>
      </c>
      <c r="S49" s="162">
        <f t="shared" si="19"/>
        <v>0</v>
      </c>
      <c r="T49" s="165"/>
      <c r="U49" s="161" t="e">
        <f>SUMIF(#REF!,'6. Indirect'!$C49,#REF!)</f>
        <v>#REF!</v>
      </c>
      <c r="V49" s="162" t="str">
        <f t="shared" si="13"/>
        <v>£0</v>
      </c>
      <c r="W49" s="162">
        <f t="shared" si="20"/>
        <v>0</v>
      </c>
      <c r="X49" s="165"/>
      <c r="Y49" s="161" t="e">
        <f>SUMIF(#REF!,'6. Indirect'!$C49,#REF!)</f>
        <v>#REF!</v>
      </c>
      <c r="Z49" s="162" t="str">
        <f t="shared" si="14"/>
        <v>£0</v>
      </c>
      <c r="AA49" s="166">
        <f t="shared" si="21"/>
        <v>0</v>
      </c>
      <c r="AB49" s="167">
        <f t="shared" si="22"/>
        <v>0</v>
      </c>
      <c r="AC49" s="168">
        <f t="shared" si="15"/>
        <v>0</v>
      </c>
    </row>
    <row r="50" spans="2:29" ht="15">
      <c r="B50" s="144"/>
      <c r="C50" s="156" t="s">
        <v>34</v>
      </c>
      <c r="D50" s="157" t="str">
        <f>IFERROR(VLOOKUP($C50,'START - APPLICATION DETAILS'!$C$21:$D$60,2,0),"")</f>
        <v/>
      </c>
      <c r="E50" s="158" t="s">
        <v>34</v>
      </c>
      <c r="F50" s="159">
        <v>1</v>
      </c>
      <c r="G50" s="142"/>
      <c r="H50" s="160"/>
      <c r="I50" s="161" t="str">
        <f>IF(H50="","",'1. Labour'!M$113)</f>
        <v/>
      </c>
      <c r="J50" s="162" t="str">
        <f t="shared" si="16"/>
        <v>£0</v>
      </c>
      <c r="K50" s="163">
        <f t="shared" si="17"/>
        <v>0</v>
      </c>
      <c r="L50" s="164"/>
      <c r="M50" s="161" t="str">
        <f>IF(L50="","",'1. Labour'!R$113)</f>
        <v/>
      </c>
      <c r="N50" s="162" t="str">
        <f t="shared" si="11"/>
        <v>£0</v>
      </c>
      <c r="O50" s="162">
        <f t="shared" si="18"/>
        <v>0</v>
      </c>
      <c r="P50" s="165"/>
      <c r="Q50" s="161" t="e">
        <f>SUMIF(#REF!,'6. Indirect'!$C50,#REF!)</f>
        <v>#REF!</v>
      </c>
      <c r="R50" s="162" t="str">
        <f t="shared" si="12"/>
        <v>£0</v>
      </c>
      <c r="S50" s="162">
        <f t="shared" si="19"/>
        <v>0</v>
      </c>
      <c r="T50" s="165"/>
      <c r="U50" s="161" t="e">
        <f>SUMIF(#REF!,'6. Indirect'!$C50,#REF!)</f>
        <v>#REF!</v>
      </c>
      <c r="V50" s="162" t="str">
        <f t="shared" si="13"/>
        <v>£0</v>
      </c>
      <c r="W50" s="162">
        <f t="shared" si="20"/>
        <v>0</v>
      </c>
      <c r="X50" s="165"/>
      <c r="Y50" s="161" t="e">
        <f>SUMIF(#REF!,'6. Indirect'!$C50,#REF!)</f>
        <v>#REF!</v>
      </c>
      <c r="Z50" s="162" t="str">
        <f t="shared" si="14"/>
        <v>£0</v>
      </c>
      <c r="AA50" s="166">
        <f t="shared" si="21"/>
        <v>0</v>
      </c>
      <c r="AB50" s="167">
        <f t="shared" si="22"/>
        <v>0</v>
      </c>
      <c r="AC50" s="168">
        <f t="shared" si="15"/>
        <v>0</v>
      </c>
    </row>
    <row r="51" spans="2:29" ht="15">
      <c r="B51" s="144"/>
      <c r="C51" s="156" t="s">
        <v>34</v>
      </c>
      <c r="D51" s="157" t="str">
        <f>IFERROR(VLOOKUP($C51,'START - APPLICATION DETAILS'!$C$21:$D$60,2,0),"")</f>
        <v/>
      </c>
      <c r="E51" s="158" t="s">
        <v>34</v>
      </c>
      <c r="F51" s="159">
        <v>1</v>
      </c>
      <c r="G51" s="142"/>
      <c r="H51" s="160"/>
      <c r="I51" s="161" t="str">
        <f>IF(H51="","",'1. Labour'!M$113)</f>
        <v/>
      </c>
      <c r="J51" s="162" t="str">
        <f t="shared" si="16"/>
        <v>£0</v>
      </c>
      <c r="K51" s="163">
        <f t="shared" si="17"/>
        <v>0</v>
      </c>
      <c r="L51" s="164"/>
      <c r="M51" s="161" t="str">
        <f>IF(L51="","",'1. Labour'!R$113)</f>
        <v/>
      </c>
      <c r="N51" s="162" t="str">
        <f t="shared" si="11"/>
        <v>£0</v>
      </c>
      <c r="O51" s="162">
        <f t="shared" si="18"/>
        <v>0</v>
      </c>
      <c r="P51" s="165"/>
      <c r="Q51" s="161" t="e">
        <f>SUMIF(#REF!,'6. Indirect'!$C51,#REF!)</f>
        <v>#REF!</v>
      </c>
      <c r="R51" s="162" t="str">
        <f t="shared" si="12"/>
        <v>£0</v>
      </c>
      <c r="S51" s="162">
        <f t="shared" si="19"/>
        <v>0</v>
      </c>
      <c r="T51" s="165"/>
      <c r="U51" s="161" t="e">
        <f>SUMIF(#REF!,'6. Indirect'!$C51,#REF!)</f>
        <v>#REF!</v>
      </c>
      <c r="V51" s="162" t="str">
        <f t="shared" si="13"/>
        <v>£0</v>
      </c>
      <c r="W51" s="162">
        <f t="shared" si="20"/>
        <v>0</v>
      </c>
      <c r="X51" s="165"/>
      <c r="Y51" s="161" t="e">
        <f>SUMIF(#REF!,'6. Indirect'!$C51,#REF!)</f>
        <v>#REF!</v>
      </c>
      <c r="Z51" s="162" t="str">
        <f t="shared" si="14"/>
        <v>£0</v>
      </c>
      <c r="AA51" s="166">
        <f t="shared" si="21"/>
        <v>0</v>
      </c>
      <c r="AB51" s="167">
        <f t="shared" si="22"/>
        <v>0</v>
      </c>
      <c r="AC51" s="168">
        <f t="shared" si="15"/>
        <v>0</v>
      </c>
    </row>
    <row r="52" spans="2:29" ht="15">
      <c r="B52" s="144"/>
      <c r="C52" s="156" t="s">
        <v>34</v>
      </c>
      <c r="D52" s="157" t="str">
        <f>IFERROR(VLOOKUP($C52,'START - APPLICATION DETAILS'!$C$21:$D$60,2,0),"")</f>
        <v/>
      </c>
      <c r="E52" s="158" t="s">
        <v>34</v>
      </c>
      <c r="F52" s="159">
        <v>1</v>
      </c>
      <c r="G52" s="142"/>
      <c r="H52" s="160"/>
      <c r="I52" s="161" t="str">
        <f>IF(H52="","",'1. Labour'!M$113)</f>
        <v/>
      </c>
      <c r="J52" s="162" t="str">
        <f t="shared" si="16"/>
        <v>£0</v>
      </c>
      <c r="K52" s="163">
        <f t="shared" si="17"/>
        <v>0</v>
      </c>
      <c r="L52" s="164"/>
      <c r="M52" s="161" t="str">
        <f>IF(L52="","",'1. Labour'!R$113)</f>
        <v/>
      </c>
      <c r="N52" s="162" t="str">
        <f t="shared" si="11"/>
        <v>£0</v>
      </c>
      <c r="O52" s="162">
        <f t="shared" si="18"/>
        <v>0</v>
      </c>
      <c r="P52" s="165"/>
      <c r="Q52" s="161" t="e">
        <f>SUMIF(#REF!,'6. Indirect'!$C52,#REF!)</f>
        <v>#REF!</v>
      </c>
      <c r="R52" s="162" t="str">
        <f t="shared" si="12"/>
        <v>£0</v>
      </c>
      <c r="S52" s="162">
        <f t="shared" si="19"/>
        <v>0</v>
      </c>
      <c r="T52" s="165"/>
      <c r="U52" s="161" t="e">
        <f>SUMIF(#REF!,'6. Indirect'!$C52,#REF!)</f>
        <v>#REF!</v>
      </c>
      <c r="V52" s="162" t="str">
        <f t="shared" si="13"/>
        <v>£0</v>
      </c>
      <c r="W52" s="162">
        <f t="shared" si="20"/>
        <v>0</v>
      </c>
      <c r="X52" s="165"/>
      <c r="Y52" s="161" t="e">
        <f>SUMIF(#REF!,'6. Indirect'!$C52,#REF!)</f>
        <v>#REF!</v>
      </c>
      <c r="Z52" s="162" t="str">
        <f t="shared" si="14"/>
        <v>£0</v>
      </c>
      <c r="AA52" s="166">
        <f t="shared" si="21"/>
        <v>0</v>
      </c>
      <c r="AB52" s="167">
        <f t="shared" si="22"/>
        <v>0</v>
      </c>
      <c r="AC52" s="168">
        <f t="shared" si="15"/>
        <v>0</v>
      </c>
    </row>
    <row r="53" spans="2:29" ht="15">
      <c r="B53" s="144"/>
      <c r="C53" s="156" t="s">
        <v>34</v>
      </c>
      <c r="D53" s="157" t="str">
        <f>IFERROR(VLOOKUP($C53,'START - APPLICATION DETAILS'!$C$21:$D$60,2,0),"")</f>
        <v/>
      </c>
      <c r="E53" s="158" t="s">
        <v>34</v>
      </c>
      <c r="F53" s="159">
        <v>1</v>
      </c>
      <c r="G53" s="142"/>
      <c r="H53" s="160"/>
      <c r="I53" s="161" t="str">
        <f>IF(H53="","",'1. Labour'!M$113)</f>
        <v/>
      </c>
      <c r="J53" s="162" t="str">
        <f t="shared" si="16"/>
        <v>£0</v>
      </c>
      <c r="K53" s="163">
        <f t="shared" si="17"/>
        <v>0</v>
      </c>
      <c r="L53" s="164"/>
      <c r="M53" s="161" t="str">
        <f>IF(L53="","",'1. Labour'!R$113)</f>
        <v/>
      </c>
      <c r="N53" s="162" t="str">
        <f t="shared" si="11"/>
        <v>£0</v>
      </c>
      <c r="O53" s="162">
        <f t="shared" si="18"/>
        <v>0</v>
      </c>
      <c r="P53" s="165"/>
      <c r="Q53" s="161" t="e">
        <f>SUMIF(#REF!,'6. Indirect'!$C53,#REF!)</f>
        <v>#REF!</v>
      </c>
      <c r="R53" s="162" t="str">
        <f t="shared" si="12"/>
        <v>£0</v>
      </c>
      <c r="S53" s="162">
        <f t="shared" si="19"/>
        <v>0</v>
      </c>
      <c r="T53" s="165"/>
      <c r="U53" s="161" t="e">
        <f>SUMIF(#REF!,'6. Indirect'!$C53,#REF!)</f>
        <v>#REF!</v>
      </c>
      <c r="V53" s="162" t="str">
        <f t="shared" si="13"/>
        <v>£0</v>
      </c>
      <c r="W53" s="162">
        <f t="shared" si="20"/>
        <v>0</v>
      </c>
      <c r="X53" s="165"/>
      <c r="Y53" s="161" t="e">
        <f>SUMIF(#REF!,'6. Indirect'!$C53,#REF!)</f>
        <v>#REF!</v>
      </c>
      <c r="Z53" s="162" t="str">
        <f t="shared" si="14"/>
        <v>£0</v>
      </c>
      <c r="AA53" s="166">
        <f t="shared" si="21"/>
        <v>0</v>
      </c>
      <c r="AB53" s="167">
        <f t="shared" si="22"/>
        <v>0</v>
      </c>
      <c r="AC53" s="168">
        <f t="shared" si="15"/>
        <v>0</v>
      </c>
    </row>
    <row r="54" spans="2:29" ht="15">
      <c r="B54" s="144"/>
      <c r="C54" s="156" t="s">
        <v>34</v>
      </c>
      <c r="D54" s="157" t="str">
        <f>IFERROR(VLOOKUP($C54,'START - APPLICATION DETAILS'!$C$21:$D$60,2,0),"")</f>
        <v/>
      </c>
      <c r="E54" s="158" t="s">
        <v>34</v>
      </c>
      <c r="F54" s="159">
        <v>1</v>
      </c>
      <c r="G54" s="142"/>
      <c r="H54" s="160"/>
      <c r="I54" s="161" t="str">
        <f>IF(H54="","",'1. Labour'!M$113)</f>
        <v/>
      </c>
      <c r="J54" s="162" t="str">
        <f t="shared" si="16"/>
        <v>£0</v>
      </c>
      <c r="K54" s="163">
        <f t="shared" si="17"/>
        <v>0</v>
      </c>
      <c r="L54" s="164"/>
      <c r="M54" s="161" t="str">
        <f>IF(L54="","",'1. Labour'!R$113)</f>
        <v/>
      </c>
      <c r="N54" s="162" t="str">
        <f t="shared" si="11"/>
        <v>£0</v>
      </c>
      <c r="O54" s="162">
        <f t="shared" si="18"/>
        <v>0</v>
      </c>
      <c r="P54" s="165"/>
      <c r="Q54" s="161" t="e">
        <f>SUMIF(#REF!,'6. Indirect'!$C54,#REF!)</f>
        <v>#REF!</v>
      </c>
      <c r="R54" s="162" t="str">
        <f t="shared" si="12"/>
        <v>£0</v>
      </c>
      <c r="S54" s="162">
        <f t="shared" si="19"/>
        <v>0</v>
      </c>
      <c r="T54" s="165"/>
      <c r="U54" s="161" t="e">
        <f>SUMIF(#REF!,'6. Indirect'!$C54,#REF!)</f>
        <v>#REF!</v>
      </c>
      <c r="V54" s="162" t="str">
        <f t="shared" si="13"/>
        <v>£0</v>
      </c>
      <c r="W54" s="162">
        <f t="shared" si="20"/>
        <v>0</v>
      </c>
      <c r="X54" s="165"/>
      <c r="Y54" s="161" t="e">
        <f>SUMIF(#REF!,'6. Indirect'!$C54,#REF!)</f>
        <v>#REF!</v>
      </c>
      <c r="Z54" s="162" t="str">
        <f t="shared" si="14"/>
        <v>£0</v>
      </c>
      <c r="AA54" s="166">
        <f t="shared" si="21"/>
        <v>0</v>
      </c>
      <c r="AB54" s="167">
        <f t="shared" si="22"/>
        <v>0</v>
      </c>
      <c r="AC54" s="168">
        <f t="shared" si="15"/>
        <v>0</v>
      </c>
    </row>
    <row r="55" spans="2:29" ht="15">
      <c r="B55" s="144"/>
      <c r="C55" s="156" t="s">
        <v>34</v>
      </c>
      <c r="D55" s="157" t="str">
        <f>IFERROR(VLOOKUP($C55,'START - APPLICATION DETAILS'!$C$21:$D$60,2,0),"")</f>
        <v/>
      </c>
      <c r="E55" s="158" t="s">
        <v>34</v>
      </c>
      <c r="F55" s="159">
        <v>1</v>
      </c>
      <c r="G55" s="142"/>
      <c r="H55" s="160"/>
      <c r="I55" s="161" t="str">
        <f>IF(H55="","",'1. Labour'!M$113)</f>
        <v/>
      </c>
      <c r="J55" s="162" t="str">
        <f t="shared" si="16"/>
        <v>£0</v>
      </c>
      <c r="K55" s="163">
        <f t="shared" si="17"/>
        <v>0</v>
      </c>
      <c r="L55" s="164"/>
      <c r="M55" s="161" t="str">
        <f>IF(L55="","",'1. Labour'!R$113)</f>
        <v/>
      </c>
      <c r="N55" s="162" t="str">
        <f t="shared" si="11"/>
        <v>£0</v>
      </c>
      <c r="O55" s="162">
        <f t="shared" si="18"/>
        <v>0</v>
      </c>
      <c r="P55" s="165"/>
      <c r="Q55" s="161" t="e">
        <f>SUMIF(#REF!,'6. Indirect'!$C55,#REF!)</f>
        <v>#REF!</v>
      </c>
      <c r="R55" s="162" t="str">
        <f t="shared" si="12"/>
        <v>£0</v>
      </c>
      <c r="S55" s="162">
        <f t="shared" si="19"/>
        <v>0</v>
      </c>
      <c r="T55" s="165"/>
      <c r="U55" s="161" t="e">
        <f>SUMIF(#REF!,'6. Indirect'!$C55,#REF!)</f>
        <v>#REF!</v>
      </c>
      <c r="V55" s="162" t="str">
        <f t="shared" si="13"/>
        <v>£0</v>
      </c>
      <c r="W55" s="162">
        <f t="shared" si="20"/>
        <v>0</v>
      </c>
      <c r="X55" s="165"/>
      <c r="Y55" s="161" t="e">
        <f>SUMIF(#REF!,'6. Indirect'!$C55,#REF!)</f>
        <v>#REF!</v>
      </c>
      <c r="Z55" s="162" t="str">
        <f t="shared" si="14"/>
        <v>£0</v>
      </c>
      <c r="AA55" s="166">
        <f t="shared" si="21"/>
        <v>0</v>
      </c>
      <c r="AB55" s="167">
        <f t="shared" si="22"/>
        <v>0</v>
      </c>
      <c r="AC55" s="168">
        <f t="shared" si="15"/>
        <v>0</v>
      </c>
    </row>
    <row r="56" spans="2:29" ht="15">
      <c r="B56" s="144"/>
      <c r="C56" s="156" t="s">
        <v>34</v>
      </c>
      <c r="D56" s="157" t="str">
        <f>IFERROR(VLOOKUP($C56,'START - APPLICATION DETAILS'!$C$21:$D$60,2,0),"")</f>
        <v/>
      </c>
      <c r="E56" s="158" t="s">
        <v>34</v>
      </c>
      <c r="F56" s="159">
        <v>1</v>
      </c>
      <c r="G56" s="142"/>
      <c r="H56" s="160"/>
      <c r="I56" s="161" t="str">
        <f>IF(H56="","",'1. Labour'!M$113)</f>
        <v/>
      </c>
      <c r="J56" s="162" t="str">
        <f t="shared" si="16"/>
        <v>£0</v>
      </c>
      <c r="K56" s="163">
        <f t="shared" si="17"/>
        <v>0</v>
      </c>
      <c r="L56" s="164"/>
      <c r="M56" s="161" t="str">
        <f>IF(L56="","",'1. Labour'!R$113)</f>
        <v/>
      </c>
      <c r="N56" s="162" t="str">
        <f t="shared" si="11"/>
        <v>£0</v>
      </c>
      <c r="O56" s="162">
        <f t="shared" si="18"/>
        <v>0</v>
      </c>
      <c r="P56" s="165"/>
      <c r="Q56" s="161" t="e">
        <f>SUMIF(#REF!,'6. Indirect'!$C56,#REF!)</f>
        <v>#REF!</v>
      </c>
      <c r="R56" s="162" t="str">
        <f t="shared" si="12"/>
        <v>£0</v>
      </c>
      <c r="S56" s="162">
        <f t="shared" si="19"/>
        <v>0</v>
      </c>
      <c r="T56" s="165"/>
      <c r="U56" s="161" t="e">
        <f>SUMIF(#REF!,'6. Indirect'!$C56,#REF!)</f>
        <v>#REF!</v>
      </c>
      <c r="V56" s="162" t="str">
        <f t="shared" si="13"/>
        <v>£0</v>
      </c>
      <c r="W56" s="162">
        <f t="shared" si="20"/>
        <v>0</v>
      </c>
      <c r="X56" s="165"/>
      <c r="Y56" s="161" t="e">
        <f>SUMIF(#REF!,'6. Indirect'!$C56,#REF!)</f>
        <v>#REF!</v>
      </c>
      <c r="Z56" s="162" t="str">
        <f t="shared" si="14"/>
        <v>£0</v>
      </c>
      <c r="AA56" s="166">
        <f t="shared" si="21"/>
        <v>0</v>
      </c>
      <c r="AB56" s="167">
        <f t="shared" si="22"/>
        <v>0</v>
      </c>
      <c r="AC56" s="168">
        <f t="shared" si="15"/>
        <v>0</v>
      </c>
    </row>
    <row r="57" spans="2:29" ht="15">
      <c r="B57" s="144"/>
      <c r="C57" s="156" t="s">
        <v>34</v>
      </c>
      <c r="D57" s="157" t="str">
        <f>IFERROR(VLOOKUP($C57,'START - APPLICATION DETAILS'!$C$21:$D$60,2,0),"")</f>
        <v/>
      </c>
      <c r="E57" s="158" t="s">
        <v>34</v>
      </c>
      <c r="F57" s="159">
        <v>1</v>
      </c>
      <c r="G57" s="142"/>
      <c r="H57" s="160"/>
      <c r="I57" s="161" t="str">
        <f>IF(H57="","",'1. Labour'!M$113)</f>
        <v/>
      </c>
      <c r="J57" s="162" t="str">
        <f t="shared" si="16"/>
        <v>£0</v>
      </c>
      <c r="K57" s="163">
        <f t="shared" si="17"/>
        <v>0</v>
      </c>
      <c r="L57" s="164"/>
      <c r="M57" s="161" t="str">
        <f>IF(L57="","",'1. Labour'!R$113)</f>
        <v/>
      </c>
      <c r="N57" s="162" t="str">
        <f t="shared" si="11"/>
        <v>£0</v>
      </c>
      <c r="O57" s="162">
        <f t="shared" si="18"/>
        <v>0</v>
      </c>
      <c r="P57" s="165"/>
      <c r="Q57" s="161" t="e">
        <f>SUMIF(#REF!,'6. Indirect'!$C57,#REF!)</f>
        <v>#REF!</v>
      </c>
      <c r="R57" s="162" t="str">
        <f t="shared" si="12"/>
        <v>£0</v>
      </c>
      <c r="S57" s="162">
        <f t="shared" si="19"/>
        <v>0</v>
      </c>
      <c r="T57" s="165"/>
      <c r="U57" s="161" t="e">
        <f>SUMIF(#REF!,'6. Indirect'!$C57,#REF!)</f>
        <v>#REF!</v>
      </c>
      <c r="V57" s="162" t="str">
        <f t="shared" si="13"/>
        <v>£0</v>
      </c>
      <c r="W57" s="162">
        <f t="shared" si="20"/>
        <v>0</v>
      </c>
      <c r="X57" s="165"/>
      <c r="Y57" s="161" t="e">
        <f>SUMIF(#REF!,'6. Indirect'!$C57,#REF!)</f>
        <v>#REF!</v>
      </c>
      <c r="Z57" s="162" t="str">
        <f t="shared" si="14"/>
        <v>£0</v>
      </c>
      <c r="AA57" s="166">
        <f t="shared" si="21"/>
        <v>0</v>
      </c>
      <c r="AB57" s="167">
        <f t="shared" si="22"/>
        <v>0</v>
      </c>
      <c r="AC57" s="168">
        <f t="shared" si="15"/>
        <v>0</v>
      </c>
    </row>
    <row r="58" spans="2:29" ht="15">
      <c r="B58" s="144"/>
      <c r="C58" s="156" t="s">
        <v>34</v>
      </c>
      <c r="D58" s="157" t="str">
        <f>IFERROR(VLOOKUP($C58,'START - APPLICATION DETAILS'!$C$21:$D$60,2,0),"")</f>
        <v/>
      </c>
      <c r="E58" s="158" t="s">
        <v>34</v>
      </c>
      <c r="F58" s="159">
        <v>1</v>
      </c>
      <c r="G58" s="142"/>
      <c r="H58" s="160"/>
      <c r="I58" s="161" t="str">
        <f>IF(H58="","",'1. Labour'!M$113)</f>
        <v/>
      </c>
      <c r="J58" s="162" t="str">
        <f t="shared" si="16"/>
        <v>£0</v>
      </c>
      <c r="K58" s="163">
        <f t="shared" si="17"/>
        <v>0</v>
      </c>
      <c r="L58" s="164"/>
      <c r="M58" s="161" t="str">
        <f>IF(L58="","",'1. Labour'!R$113)</f>
        <v/>
      </c>
      <c r="N58" s="162" t="str">
        <f t="shared" si="11"/>
        <v>£0</v>
      </c>
      <c r="O58" s="162">
        <f t="shared" si="18"/>
        <v>0</v>
      </c>
      <c r="P58" s="165"/>
      <c r="Q58" s="161" t="e">
        <f>SUMIF(#REF!,'6. Indirect'!$C58,#REF!)</f>
        <v>#REF!</v>
      </c>
      <c r="R58" s="162" t="str">
        <f t="shared" si="12"/>
        <v>£0</v>
      </c>
      <c r="S58" s="162">
        <f t="shared" si="19"/>
        <v>0</v>
      </c>
      <c r="T58" s="165"/>
      <c r="U58" s="161" t="e">
        <f>SUMIF(#REF!,'6. Indirect'!$C58,#REF!)</f>
        <v>#REF!</v>
      </c>
      <c r="V58" s="162" t="str">
        <f t="shared" si="13"/>
        <v>£0</v>
      </c>
      <c r="W58" s="162">
        <f t="shared" si="20"/>
        <v>0</v>
      </c>
      <c r="X58" s="165"/>
      <c r="Y58" s="161" t="e">
        <f>SUMIF(#REF!,'6. Indirect'!$C58,#REF!)</f>
        <v>#REF!</v>
      </c>
      <c r="Z58" s="162" t="str">
        <f t="shared" si="14"/>
        <v>£0</v>
      </c>
      <c r="AA58" s="166">
        <f t="shared" si="21"/>
        <v>0</v>
      </c>
      <c r="AB58" s="167">
        <f t="shared" si="22"/>
        <v>0</v>
      </c>
      <c r="AC58" s="168">
        <f t="shared" si="15"/>
        <v>0</v>
      </c>
    </row>
    <row r="59" spans="2:29" ht="15">
      <c r="B59" s="144"/>
      <c r="C59" s="156" t="s">
        <v>34</v>
      </c>
      <c r="D59" s="157" t="str">
        <f>IFERROR(VLOOKUP($C59,'START - APPLICATION DETAILS'!$C$21:$D$60,2,0),"")</f>
        <v/>
      </c>
      <c r="E59" s="158" t="s">
        <v>34</v>
      </c>
      <c r="F59" s="159">
        <v>1</v>
      </c>
      <c r="G59" s="142"/>
      <c r="H59" s="160"/>
      <c r="I59" s="161" t="str">
        <f>IF(H59="","",'1. Labour'!M$113)</f>
        <v/>
      </c>
      <c r="J59" s="162" t="str">
        <f t="shared" si="16"/>
        <v>£0</v>
      </c>
      <c r="K59" s="163">
        <f t="shared" si="17"/>
        <v>0</v>
      </c>
      <c r="L59" s="164"/>
      <c r="M59" s="161" t="str">
        <f>IF(L59="","",'1. Labour'!R$113)</f>
        <v/>
      </c>
      <c r="N59" s="162" t="str">
        <f t="shared" si="11"/>
        <v>£0</v>
      </c>
      <c r="O59" s="162">
        <f t="shared" si="18"/>
        <v>0</v>
      </c>
      <c r="P59" s="165"/>
      <c r="Q59" s="161" t="e">
        <f>SUMIF(#REF!,'6. Indirect'!$C59,#REF!)</f>
        <v>#REF!</v>
      </c>
      <c r="R59" s="162" t="str">
        <f t="shared" si="12"/>
        <v>£0</v>
      </c>
      <c r="S59" s="162">
        <f t="shared" si="19"/>
        <v>0</v>
      </c>
      <c r="T59" s="165"/>
      <c r="U59" s="161" t="e">
        <f>SUMIF(#REF!,'6. Indirect'!$C59,#REF!)</f>
        <v>#REF!</v>
      </c>
      <c r="V59" s="162" t="str">
        <f t="shared" si="13"/>
        <v>£0</v>
      </c>
      <c r="W59" s="162">
        <f t="shared" si="20"/>
        <v>0</v>
      </c>
      <c r="X59" s="165"/>
      <c r="Y59" s="161" t="e">
        <f>SUMIF(#REF!,'6. Indirect'!$C59,#REF!)</f>
        <v>#REF!</v>
      </c>
      <c r="Z59" s="162" t="str">
        <f t="shared" si="14"/>
        <v>£0</v>
      </c>
      <c r="AA59" s="166">
        <f t="shared" si="21"/>
        <v>0</v>
      </c>
      <c r="AB59" s="167">
        <f t="shared" si="22"/>
        <v>0</v>
      </c>
      <c r="AC59" s="168">
        <f t="shared" si="15"/>
        <v>0</v>
      </c>
    </row>
    <row r="60" spans="2:29" ht="15">
      <c r="B60" s="144"/>
      <c r="C60" s="156" t="s">
        <v>34</v>
      </c>
      <c r="D60" s="157" t="str">
        <f>IFERROR(VLOOKUP($C60,'START - APPLICATION DETAILS'!$C$21:$D$60,2,0),"")</f>
        <v/>
      </c>
      <c r="E60" s="158" t="s">
        <v>34</v>
      </c>
      <c r="F60" s="159">
        <v>1</v>
      </c>
      <c r="G60" s="142"/>
      <c r="H60" s="160"/>
      <c r="I60" s="161" t="str">
        <f>IF(H60="","",'1. Labour'!M$113)</f>
        <v/>
      </c>
      <c r="J60" s="162" t="str">
        <f t="shared" si="16"/>
        <v>£0</v>
      </c>
      <c r="K60" s="163">
        <f t="shared" si="17"/>
        <v>0</v>
      </c>
      <c r="L60" s="164"/>
      <c r="M60" s="161" t="str">
        <f>IF(L60="","",'1. Labour'!R$113)</f>
        <v/>
      </c>
      <c r="N60" s="162" t="str">
        <f t="shared" si="11"/>
        <v>£0</v>
      </c>
      <c r="O60" s="162">
        <f t="shared" si="18"/>
        <v>0</v>
      </c>
      <c r="P60" s="165"/>
      <c r="Q60" s="161" t="e">
        <f>SUMIF(#REF!,'6. Indirect'!$C60,#REF!)</f>
        <v>#REF!</v>
      </c>
      <c r="R60" s="162" t="str">
        <f t="shared" si="12"/>
        <v>£0</v>
      </c>
      <c r="S60" s="162">
        <f t="shared" si="19"/>
        <v>0</v>
      </c>
      <c r="T60" s="165"/>
      <c r="U60" s="161" t="e">
        <f>SUMIF(#REF!,'6. Indirect'!$C60,#REF!)</f>
        <v>#REF!</v>
      </c>
      <c r="V60" s="162" t="str">
        <f t="shared" si="13"/>
        <v>£0</v>
      </c>
      <c r="W60" s="162">
        <f t="shared" si="20"/>
        <v>0</v>
      </c>
      <c r="X60" s="165"/>
      <c r="Y60" s="161" t="e">
        <f>SUMIF(#REF!,'6. Indirect'!$C60,#REF!)</f>
        <v>#REF!</v>
      </c>
      <c r="Z60" s="162" t="str">
        <f t="shared" si="14"/>
        <v>£0</v>
      </c>
      <c r="AA60" s="166">
        <f t="shared" si="21"/>
        <v>0</v>
      </c>
      <c r="AB60" s="167">
        <f t="shared" si="22"/>
        <v>0</v>
      </c>
      <c r="AC60" s="168">
        <f t="shared" si="15"/>
        <v>0</v>
      </c>
    </row>
    <row r="61" spans="2:29" ht="15">
      <c r="B61" s="144"/>
      <c r="C61" s="156" t="s">
        <v>34</v>
      </c>
      <c r="D61" s="157" t="str">
        <f>IFERROR(VLOOKUP($C61,'START - APPLICATION DETAILS'!$C$21:$D$60,2,0),"")</f>
        <v/>
      </c>
      <c r="E61" s="158" t="s">
        <v>34</v>
      </c>
      <c r="F61" s="159">
        <v>1</v>
      </c>
      <c r="G61" s="142"/>
      <c r="H61" s="160"/>
      <c r="I61" s="161" t="str">
        <f>IF(H61="","",'1. Labour'!M$113)</f>
        <v/>
      </c>
      <c r="J61" s="162" t="str">
        <f t="shared" si="16"/>
        <v>£0</v>
      </c>
      <c r="K61" s="163">
        <f t="shared" si="17"/>
        <v>0</v>
      </c>
      <c r="L61" s="164"/>
      <c r="M61" s="161" t="str">
        <f>IF(L61="","",'1. Labour'!R$113)</f>
        <v/>
      </c>
      <c r="N61" s="162" t="str">
        <f t="shared" si="11"/>
        <v>£0</v>
      </c>
      <c r="O61" s="162">
        <f t="shared" si="18"/>
        <v>0</v>
      </c>
      <c r="P61" s="165"/>
      <c r="Q61" s="161" t="e">
        <f>SUMIF(#REF!,'6. Indirect'!$C61,#REF!)</f>
        <v>#REF!</v>
      </c>
      <c r="R61" s="162" t="str">
        <f t="shared" si="12"/>
        <v>£0</v>
      </c>
      <c r="S61" s="162">
        <f t="shared" si="19"/>
        <v>0</v>
      </c>
      <c r="T61" s="165"/>
      <c r="U61" s="161" t="e">
        <f>SUMIF(#REF!,'6. Indirect'!$C61,#REF!)</f>
        <v>#REF!</v>
      </c>
      <c r="V61" s="162" t="str">
        <f t="shared" si="13"/>
        <v>£0</v>
      </c>
      <c r="W61" s="162">
        <f t="shared" si="20"/>
        <v>0</v>
      </c>
      <c r="X61" s="165"/>
      <c r="Y61" s="161" t="e">
        <f>SUMIF(#REF!,'6. Indirect'!$C61,#REF!)</f>
        <v>#REF!</v>
      </c>
      <c r="Z61" s="162" t="str">
        <f t="shared" si="14"/>
        <v>£0</v>
      </c>
      <c r="AA61" s="166">
        <f t="shared" si="21"/>
        <v>0</v>
      </c>
      <c r="AB61" s="167">
        <f t="shared" si="22"/>
        <v>0</v>
      </c>
      <c r="AC61" s="168">
        <f t="shared" si="15"/>
        <v>0</v>
      </c>
    </row>
    <row r="62" spans="2:29" ht="15.75" thickBot="1">
      <c r="B62" s="144"/>
      <c r="C62" s="156" t="s">
        <v>34</v>
      </c>
      <c r="D62" s="169" t="str">
        <f>IFERROR(VLOOKUP($C62,'START - APPLICATION DETAILS'!$C$21:$D$60,2,0),"")</f>
        <v/>
      </c>
      <c r="E62" s="170" t="s">
        <v>34</v>
      </c>
      <c r="F62" s="159">
        <v>1</v>
      </c>
      <c r="G62" s="142"/>
      <c r="H62" s="171"/>
      <c r="I62" s="172" t="str">
        <f>IF(H62="","",'1. Labour'!M$113)</f>
        <v/>
      </c>
      <c r="J62" s="173" t="str">
        <f t="shared" si="16"/>
        <v>£0</v>
      </c>
      <c r="K62" s="174">
        <f t="shared" si="17"/>
        <v>0</v>
      </c>
      <c r="L62" s="175"/>
      <c r="M62" s="172" t="str">
        <f>IF(L62="","",'1. Labour'!R$113)</f>
        <v/>
      </c>
      <c r="N62" s="173" t="str">
        <f t="shared" si="2"/>
        <v>£0</v>
      </c>
      <c r="O62" s="176">
        <f t="shared" si="18"/>
        <v>0</v>
      </c>
      <c r="P62" s="170"/>
      <c r="Q62" s="172" t="e">
        <f>SUMIF(#REF!,'6. Indirect'!$C62,#REF!)</f>
        <v>#REF!</v>
      </c>
      <c r="R62" s="173" t="str">
        <f t="shared" si="4"/>
        <v>£0</v>
      </c>
      <c r="S62" s="176">
        <f t="shared" si="19"/>
        <v>0</v>
      </c>
      <c r="T62" s="177"/>
      <c r="U62" s="172" t="e">
        <f>SUMIF(#REF!,'6. Indirect'!$C62,#REF!)</f>
        <v>#REF!</v>
      </c>
      <c r="V62" s="173" t="str">
        <f t="shared" si="6"/>
        <v>£0</v>
      </c>
      <c r="W62" s="176">
        <f t="shared" si="20"/>
        <v>0</v>
      </c>
      <c r="X62" s="177"/>
      <c r="Y62" s="172" t="e">
        <f>SUMIF(#REF!,'6. Indirect'!$C62,#REF!)</f>
        <v>#REF!</v>
      </c>
      <c r="Z62" s="173" t="str">
        <f t="shared" si="8"/>
        <v>£0</v>
      </c>
      <c r="AA62" s="178">
        <f t="shared" si="21"/>
        <v>0</v>
      </c>
      <c r="AB62" s="179">
        <f t="shared" ref="AB62" si="23">IFERROR(Z62+V62+R62+N62+J62,"£0")</f>
        <v>0</v>
      </c>
      <c r="AC62" s="180">
        <f t="shared" ref="AC62" si="24">AA62+W62+S62+O62+K62</f>
        <v>0</v>
      </c>
    </row>
    <row r="63" spans="2:29" ht="15.75" thickBot="1">
      <c r="B63" s="144"/>
      <c r="C63" s="181"/>
      <c r="D63" s="182"/>
      <c r="E63" s="182"/>
      <c r="F63" s="183"/>
      <c r="G63" s="184"/>
      <c r="H63" s="185">
        <f>SUM(H13:H62)</f>
        <v>0</v>
      </c>
      <c r="I63" s="186">
        <f>IF(H63="","",'1. Labour'!M$113)</f>
        <v>0</v>
      </c>
      <c r="J63" s="187">
        <f t="shared" ref="J63:L63" si="25">SUM(J13:J62)</f>
        <v>0</v>
      </c>
      <c r="K63" s="188">
        <f t="shared" si="25"/>
        <v>0</v>
      </c>
      <c r="L63" s="189">
        <f t="shared" si="25"/>
        <v>0</v>
      </c>
      <c r="M63" s="186">
        <f>IF(H63="","",'1. Labour'!R$113)</f>
        <v>0</v>
      </c>
      <c r="N63" s="187">
        <f t="shared" ref="N63:P63" si="26">SUM(N13:N62)</f>
        <v>0</v>
      </c>
      <c r="O63" s="187">
        <f t="shared" ref="O63" si="27">SUM(O13:O62)</f>
        <v>0</v>
      </c>
      <c r="P63" s="187">
        <f t="shared" si="26"/>
        <v>0</v>
      </c>
      <c r="Q63" s="186" t="str">
        <f>IFERROR(SUM(Q13:Q62),"")</f>
        <v/>
      </c>
      <c r="R63" s="187">
        <f t="shared" ref="R63:T63" si="28">SUM(R13:R62)</f>
        <v>0</v>
      </c>
      <c r="S63" s="187">
        <f t="shared" ref="S63" si="29">SUM(S13:S62)</f>
        <v>0</v>
      </c>
      <c r="T63" s="187">
        <f t="shared" si="28"/>
        <v>0</v>
      </c>
      <c r="U63" s="186" t="str">
        <f>IFERROR(SUM(U13:U62),"")</f>
        <v/>
      </c>
      <c r="V63" s="187">
        <f t="shared" ref="V63:X63" si="30">SUM(V13:V62)</f>
        <v>0</v>
      </c>
      <c r="W63" s="187">
        <f t="shared" ref="W63" si="31">SUM(W13:W62)</f>
        <v>0</v>
      </c>
      <c r="X63" s="187">
        <f t="shared" si="30"/>
        <v>0</v>
      </c>
      <c r="Y63" s="186" t="str">
        <f>IFERROR(SUM(Y13:Y62),"")</f>
        <v/>
      </c>
      <c r="Z63" s="187">
        <f t="shared" ref="Z63:AB63" si="32">SUM(Z13:Z62)</f>
        <v>0</v>
      </c>
      <c r="AA63" s="190">
        <f t="shared" ref="AA63" si="33">SUM(AA13:AA62)</f>
        <v>0</v>
      </c>
      <c r="AB63" s="191">
        <f t="shared" si="32"/>
        <v>0</v>
      </c>
      <c r="AC63" s="192">
        <f t="shared" ref="AC63" si="34">SUM(AC13:AC62)</f>
        <v>0</v>
      </c>
    </row>
    <row r="64" spans="2:29" ht="7.5" customHeight="1" thickBot="1">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row>
    <row r="65" spans="2:29" ht="15" thickBot="1">
      <c r="B65" s="193"/>
      <c r="C65" s="85" t="s">
        <v>123</v>
      </c>
      <c r="D65" s="194"/>
      <c r="E65" s="194"/>
      <c r="F65" s="194"/>
      <c r="G65" s="93" t="s">
        <v>123</v>
      </c>
      <c r="H65" s="194"/>
      <c r="I65" s="194"/>
      <c r="J65" s="194"/>
      <c r="K65" s="194"/>
      <c r="L65" s="194"/>
      <c r="M65" s="194"/>
      <c r="N65" s="194"/>
      <c r="O65" s="194"/>
      <c r="P65" s="194"/>
      <c r="Q65" s="194"/>
      <c r="R65" s="194"/>
      <c r="S65" s="194"/>
      <c r="T65" s="194"/>
      <c r="U65" s="194"/>
      <c r="V65" s="194"/>
      <c r="W65" s="194"/>
      <c r="X65" s="194"/>
      <c r="Y65" s="194"/>
      <c r="Z65" s="194"/>
      <c r="AA65" s="194"/>
      <c r="AB65" s="195"/>
      <c r="AC65" s="144"/>
    </row>
    <row r="66" spans="2:29" ht="99.75" customHeight="1" thickBot="1">
      <c r="B66" s="193"/>
      <c r="C66" s="298" t="s">
        <v>124</v>
      </c>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300"/>
      <c r="AC66" s="144"/>
    </row>
    <row r="67" spans="2:29" ht="7.5" customHeight="1">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row>
    <row r="68" spans="2:29" ht="7.5" customHeight="1"/>
    <row r="69" spans="2:29" ht="7.5" hidden="1" customHeight="1"/>
    <row r="70" spans="2:29" ht="7.5" hidden="1" customHeight="1"/>
    <row r="71" spans="2:29" ht="7.5" hidden="1" customHeight="1"/>
    <row r="72" spans="2:29" ht="14.25" hidden="1"/>
    <row r="73" spans="2:29" ht="14.25" hidden="1">
      <c r="C73" s="143" t="s">
        <v>61</v>
      </c>
      <c r="D73" s="143" t="s">
        <v>158</v>
      </c>
    </row>
    <row r="74" spans="2:29" ht="14.25" hidden="1">
      <c r="C74" s="152" t="s">
        <v>34</v>
      </c>
      <c r="D74" s="152" t="s">
        <v>34</v>
      </c>
    </row>
    <row r="75" spans="2:29" ht="14.25" hidden="1">
      <c r="B75" s="143">
        <v>1</v>
      </c>
      <c r="C75" s="152" t="str">
        <f>IF('START - APPLICATION DETAILS'!C21="","",'START - APPLICATION DETAILS'!C21)</f>
        <v/>
      </c>
      <c r="D75" s="152" t="s">
        <v>159</v>
      </c>
    </row>
    <row r="76" spans="2:29" ht="14.25" hidden="1">
      <c r="B76" s="143">
        <v>2</v>
      </c>
      <c r="C76" s="152" t="str">
        <f>IF('START - APPLICATION DETAILS'!C22="","",'START - APPLICATION DETAILS'!C22)</f>
        <v/>
      </c>
      <c r="D76" s="152" t="s">
        <v>160</v>
      </c>
    </row>
    <row r="77" spans="2:29" ht="14.25" hidden="1">
      <c r="B77" s="143">
        <v>3</v>
      </c>
      <c r="C77" s="152" t="str">
        <f>IF('START - APPLICATION DETAILS'!C23="","",'START - APPLICATION DETAILS'!C23)</f>
        <v/>
      </c>
    </row>
    <row r="78" spans="2:29" ht="14.25" hidden="1">
      <c r="B78" s="143">
        <v>4</v>
      </c>
      <c r="C78" s="152" t="str">
        <f>IF('START - APPLICATION DETAILS'!C24="","",'START - APPLICATION DETAILS'!C24)</f>
        <v/>
      </c>
    </row>
    <row r="79" spans="2:29" ht="14.25" hidden="1">
      <c r="B79" s="143">
        <v>5</v>
      </c>
      <c r="C79" s="152" t="str">
        <f>IF('START - APPLICATION DETAILS'!C25="","",'START - APPLICATION DETAILS'!C25)</f>
        <v/>
      </c>
    </row>
    <row r="80" spans="2:29" ht="14.25" hidden="1">
      <c r="B80" s="143">
        <v>6</v>
      </c>
      <c r="C80" s="152" t="str">
        <f>IF('START - APPLICATION DETAILS'!C26="","",'START - APPLICATION DETAILS'!C26)</f>
        <v/>
      </c>
    </row>
    <row r="81" spans="2:3" ht="14.25" hidden="1">
      <c r="B81" s="143">
        <v>7</v>
      </c>
      <c r="C81" s="152" t="str">
        <f>IF('START - APPLICATION DETAILS'!C27="","",'START - APPLICATION DETAILS'!C27)</f>
        <v/>
      </c>
    </row>
    <row r="82" spans="2:3" ht="14.25" hidden="1">
      <c r="B82" s="143">
        <v>8</v>
      </c>
      <c r="C82" s="152" t="str">
        <f>IF('START - APPLICATION DETAILS'!C28="","",'START - APPLICATION DETAILS'!C28)</f>
        <v/>
      </c>
    </row>
    <row r="83" spans="2:3" ht="14.25" hidden="1">
      <c r="B83" s="143">
        <v>9</v>
      </c>
      <c r="C83" s="152" t="str">
        <f>IF('START - APPLICATION DETAILS'!C29="","",'START - APPLICATION DETAILS'!C29)</f>
        <v/>
      </c>
    </row>
    <row r="84" spans="2:3" ht="14.25" hidden="1">
      <c r="B84" s="143">
        <v>10</v>
      </c>
      <c r="C84" s="152" t="str">
        <f>IF('START - APPLICATION DETAILS'!C30="","",'START - APPLICATION DETAILS'!C30)</f>
        <v/>
      </c>
    </row>
    <row r="85" spans="2:3" ht="14.25" hidden="1">
      <c r="B85" s="143">
        <v>11</v>
      </c>
      <c r="C85" s="152" t="str">
        <f>IF('START - APPLICATION DETAILS'!C31="","",'START - APPLICATION DETAILS'!C31)</f>
        <v/>
      </c>
    </row>
    <row r="86" spans="2:3" ht="14.25" hidden="1">
      <c r="B86" s="143">
        <v>12</v>
      </c>
      <c r="C86" s="152" t="str">
        <f>IF('START - APPLICATION DETAILS'!C32="","",'START - APPLICATION DETAILS'!C32)</f>
        <v/>
      </c>
    </row>
    <row r="87" spans="2:3" ht="14.25" hidden="1">
      <c r="B87" s="143">
        <v>13</v>
      </c>
      <c r="C87" s="152" t="str">
        <f>IF('START - APPLICATION DETAILS'!C33="","",'START - APPLICATION DETAILS'!C33)</f>
        <v/>
      </c>
    </row>
    <row r="88" spans="2:3" ht="14.25" hidden="1">
      <c r="B88" s="143">
        <v>14</v>
      </c>
      <c r="C88" s="152" t="str">
        <f>IF('START - APPLICATION DETAILS'!C34="","",'START - APPLICATION DETAILS'!C34)</f>
        <v/>
      </c>
    </row>
    <row r="89" spans="2:3" ht="14.25" hidden="1">
      <c r="B89" s="143">
        <v>15</v>
      </c>
      <c r="C89" s="152" t="str">
        <f>IF('START - APPLICATION DETAILS'!C35="","",'START - APPLICATION DETAILS'!C35)</f>
        <v/>
      </c>
    </row>
    <row r="90" spans="2:3" ht="14.25" hidden="1">
      <c r="B90" s="143">
        <v>16</v>
      </c>
      <c r="C90" s="152" t="str">
        <f>IF('START - APPLICATION DETAILS'!C36="","",'START - APPLICATION DETAILS'!C36)</f>
        <v/>
      </c>
    </row>
    <row r="91" spans="2:3" ht="14.25" hidden="1">
      <c r="B91" s="143">
        <v>17</v>
      </c>
      <c r="C91" s="152" t="str">
        <f>IF('START - APPLICATION DETAILS'!C37="","",'START - APPLICATION DETAILS'!C37)</f>
        <v/>
      </c>
    </row>
    <row r="92" spans="2:3" ht="14.25" hidden="1">
      <c r="B92" s="143">
        <v>18</v>
      </c>
      <c r="C92" s="152" t="str">
        <f>IF('START - APPLICATION DETAILS'!C38="","",'START - APPLICATION DETAILS'!C38)</f>
        <v/>
      </c>
    </row>
    <row r="93" spans="2:3" ht="14.25" hidden="1">
      <c r="B93" s="143">
        <v>19</v>
      </c>
      <c r="C93" s="152" t="str">
        <f>IF('START - APPLICATION DETAILS'!C39="","",'START - APPLICATION DETAILS'!C39)</f>
        <v/>
      </c>
    </row>
    <row r="94" spans="2:3" ht="14.25" hidden="1">
      <c r="B94" s="143">
        <v>20</v>
      </c>
      <c r="C94" s="152" t="str">
        <f>IF('START - APPLICATION DETAILS'!C40="","",'START - APPLICATION DETAILS'!C40)</f>
        <v/>
      </c>
    </row>
    <row r="95" spans="2:3" ht="14.25" hidden="1">
      <c r="C95" s="152" t="str">
        <f>IF('START - APPLICATION DETAILS'!C41="","",'START - APPLICATION DETAILS'!C41)</f>
        <v/>
      </c>
    </row>
    <row r="96" spans="2:3" ht="14.25" hidden="1">
      <c r="C96" s="152" t="str">
        <f>IF('START - APPLICATION DETAILS'!C42="","",'START - APPLICATION DETAILS'!C42)</f>
        <v/>
      </c>
    </row>
    <row r="97" spans="3:3" ht="14.25" hidden="1">
      <c r="C97" s="152" t="str">
        <f>IF('START - APPLICATION DETAILS'!C43="","",'START - APPLICATION DETAILS'!C43)</f>
        <v/>
      </c>
    </row>
    <row r="98" spans="3:3" ht="14.25" hidden="1">
      <c r="C98" s="152" t="str">
        <f>IF('START - APPLICATION DETAILS'!C44="","",'START - APPLICATION DETAILS'!C44)</f>
        <v/>
      </c>
    </row>
    <row r="99" spans="3:3" ht="14.25" hidden="1">
      <c r="C99" s="152" t="str">
        <f>IF('START - APPLICATION DETAILS'!C45="","",'START - APPLICATION DETAILS'!C45)</f>
        <v/>
      </c>
    </row>
    <row r="100" spans="3:3" ht="14.25" hidden="1">
      <c r="C100" s="152" t="str">
        <f>IF('START - APPLICATION DETAILS'!C46="","",'START - APPLICATION DETAILS'!C46)</f>
        <v/>
      </c>
    </row>
    <row r="101" spans="3:3" ht="14.25" hidden="1">
      <c r="C101" s="152" t="str">
        <f>IF('START - APPLICATION DETAILS'!C47="","",'START - APPLICATION DETAILS'!C47)</f>
        <v/>
      </c>
    </row>
    <row r="102" spans="3:3" ht="14.25" hidden="1">
      <c r="C102" s="152" t="str">
        <f>IF('START - APPLICATION DETAILS'!C48="","",'START - APPLICATION DETAILS'!C48)</f>
        <v/>
      </c>
    </row>
    <row r="103" spans="3:3" ht="14.25" hidden="1">
      <c r="C103" s="152" t="str">
        <f>IF('START - APPLICATION DETAILS'!C49="","",'START - APPLICATION DETAILS'!C49)</f>
        <v/>
      </c>
    </row>
    <row r="104" spans="3:3" ht="14.25" hidden="1">
      <c r="C104" s="152" t="str">
        <f>IF('START - APPLICATION DETAILS'!C50="","",'START - APPLICATION DETAILS'!C50)</f>
        <v/>
      </c>
    </row>
    <row r="105" spans="3:3" ht="14.25" hidden="1">
      <c r="C105" s="152" t="str">
        <f>IF('START - APPLICATION DETAILS'!C51="","",'START - APPLICATION DETAILS'!C51)</f>
        <v/>
      </c>
    </row>
    <row r="106" spans="3:3" ht="14.25" hidden="1">
      <c r="C106" s="152" t="str">
        <f>IF('START - APPLICATION DETAILS'!C52="","",'START - APPLICATION DETAILS'!C52)</f>
        <v/>
      </c>
    </row>
    <row r="107" spans="3:3" ht="14.25" hidden="1">
      <c r="C107" s="152" t="str">
        <f>IF('START - APPLICATION DETAILS'!C53="","",'START - APPLICATION DETAILS'!C53)</f>
        <v/>
      </c>
    </row>
    <row r="108" spans="3:3" ht="14.25" hidden="1">
      <c r="C108" s="152" t="str">
        <f>IF('START - APPLICATION DETAILS'!C54="","",'START - APPLICATION DETAILS'!C54)</f>
        <v/>
      </c>
    </row>
    <row r="109" spans="3:3" ht="14.25" hidden="1">
      <c r="C109" s="152" t="str">
        <f>IF('START - APPLICATION DETAILS'!C55="","",'START - APPLICATION DETAILS'!C55)</f>
        <v/>
      </c>
    </row>
    <row r="110" spans="3:3" ht="14.25" hidden="1">
      <c r="C110" s="152" t="str">
        <f>IF('START - APPLICATION DETAILS'!C56="","",'START - APPLICATION DETAILS'!C56)</f>
        <v/>
      </c>
    </row>
    <row r="111" spans="3:3" ht="14.25" hidden="1">
      <c r="C111" s="152" t="str">
        <f>IF('START - APPLICATION DETAILS'!C57="","",'START - APPLICATION DETAILS'!C57)</f>
        <v/>
      </c>
    </row>
    <row r="112" spans="3:3" ht="14.25" hidden="1">
      <c r="C112" s="152" t="str">
        <f>IF('START - APPLICATION DETAILS'!C58="","",'START - APPLICATION DETAILS'!C58)</f>
        <v/>
      </c>
    </row>
    <row r="113" spans="3:3" ht="14.25" hidden="1">
      <c r="C113" s="152" t="str">
        <f>IF('START - APPLICATION DETAILS'!C59="","",'START - APPLICATION DETAILS'!C59)</f>
        <v/>
      </c>
    </row>
    <row r="114" spans="3:3" ht="14.25" hidden="1">
      <c r="C114" s="152" t="str">
        <f>IF('START - APPLICATION DETAILS'!C60="","",'START - APPLICATION DETAILS'!C60)</f>
        <v/>
      </c>
    </row>
    <row r="115" spans="3:3" ht="14.25" hidden="1"/>
    <row r="116" spans="3:3" ht="14.25" hidden="1"/>
    <row r="117" spans="3:3" ht="14.25" hidden="1"/>
    <row r="118" spans="3:3" ht="14.25" hidden="1"/>
    <row r="119" spans="3:3" ht="14.25" hidden="1"/>
    <row r="120" spans="3:3" ht="14.25" hidden="1"/>
    <row r="121" spans="3:3" ht="14.25" hidden="1"/>
    <row r="122" spans="3:3" ht="14.25" hidden="1"/>
    <row r="123" spans="3:3" ht="14.25" hidden="1"/>
    <row r="124" spans="3:3" ht="14.25" hidden="1"/>
    <row r="125" spans="3:3" ht="14.25" hidden="1"/>
    <row r="126" spans="3:3" ht="14.25" hidden="1"/>
    <row r="127" spans="3:3" ht="14.25" hidden="1"/>
    <row r="128" spans="3:3"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sheetData>
  <sheetProtection algorithmName="SHA-512" hashValue="Na5qpV9b4Xz9QdQpTAasl4fv9sRA5xVGJiQwBnBX5qpec9uZbNeoGcvWiqwcw7kEk+GYcrlpHd7HEOZHgf86gw==" saltValue="q2pW7N4yPa+PMG/2mDpoDw==" spinCount="100000" sheet="1" selectLockedCells="1" autoFilter="0"/>
  <autoFilter ref="C12:F12" xr:uid="{00000000-0009-0000-0000-00000F000000}"/>
  <mergeCells count="5">
    <mergeCell ref="C66:AB66"/>
    <mergeCell ref="G3:AB3"/>
    <mergeCell ref="H5:AB5"/>
    <mergeCell ref="H7:AB7"/>
    <mergeCell ref="G9:AB9"/>
  </mergeCells>
  <conditionalFormatting sqref="G13:G62">
    <cfRule type="expression" dxfId="2" priority="1">
      <formula>AND(G13="",$AB13&lt;&gt;0)</formula>
    </cfRule>
  </conditionalFormatting>
  <dataValidations count="2">
    <dataValidation type="list" allowBlank="1" showInputMessage="1" showErrorMessage="1" sqref="E13:E62" xr:uid="{00000000-0002-0000-0F00-000000000000}">
      <formula1>$D$74:$D$76</formula1>
    </dataValidation>
    <dataValidation type="list" allowBlank="1" showInputMessage="1" showErrorMessage="1" sqref="C13:C62" xr:uid="{00000000-0002-0000-0F00-000001000000}">
      <formula1>$C$74:$C$114</formula1>
    </dataValidation>
  </dataValidation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5137D120788A4287C1BD06E1041093" ma:contentTypeVersion="17" ma:contentTypeDescription="Create a new document." ma:contentTypeScope="" ma:versionID="833360d20d150977d9e65145a08084aa">
  <xsd:schema xmlns:xsd="http://www.w3.org/2001/XMLSchema" xmlns:xs="http://www.w3.org/2001/XMLSchema" xmlns:p="http://schemas.microsoft.com/office/2006/metadata/properties" xmlns:ns2="ec42902d-2b62-4c73-81eb-1acaaed0a631" xmlns:ns3="87b712af-6974-4dee-9263-9ca26ae3979b" targetNamespace="http://schemas.microsoft.com/office/2006/metadata/properties" ma:root="true" ma:fieldsID="9d837656ca9934eebc3dd35b3186e603" ns2:_="" ns3:_="">
    <xsd:import namespace="ec42902d-2b62-4c73-81eb-1acaaed0a631"/>
    <xsd:import namespace="87b712af-6974-4dee-9263-9ca26ae397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2902d-2b62-4c73-81eb-1acaaed0a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9a429b-995c-4f6c-829f-27b060a8fa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b712af-6974-4dee-9263-9ca26ae397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54d1de-e9cf-4daf-8036-44bc94f1b92a}" ma:internalName="TaxCatchAll" ma:showField="CatchAllData" ma:web="87b712af-6974-4dee-9263-9ca26ae3979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7b712af-6974-4dee-9263-9ca26ae3979b" xsi:nil="true"/>
    <lcf76f155ced4ddcb4097134ff3c332f xmlns="ec42902d-2b62-4c73-81eb-1acaaed0a6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0023E8-C0C7-40EC-ABC7-FCE0121D7042}">
  <ds:schemaRefs>
    <ds:schemaRef ds:uri="http://schemas.microsoft.com/sharepoint/v3/contenttype/forms"/>
  </ds:schemaRefs>
</ds:datastoreItem>
</file>

<file path=customXml/itemProps2.xml><?xml version="1.0" encoding="utf-8"?>
<ds:datastoreItem xmlns:ds="http://schemas.openxmlformats.org/officeDocument/2006/customXml" ds:itemID="{B282B37F-E983-4394-BE37-B818F5A6FB55}"/>
</file>

<file path=customXml/itemProps3.xml><?xml version="1.0" encoding="utf-8"?>
<ds:datastoreItem xmlns:ds="http://schemas.openxmlformats.org/officeDocument/2006/customXml" ds:itemID="{263588CE-3A6C-4BB9-8D64-998E474037BD}">
  <ds:schemaRefs>
    <ds:schemaRef ds:uri="http://schemas.microsoft.com/office/2006/metadata/properties"/>
    <ds:schemaRef ds:uri="http://schemas.microsoft.com/office/infopath/2007/PartnerControls"/>
    <ds:schemaRef ds:uri="87b712af-6974-4dee-9263-9ca26ae3979b"/>
    <ds:schemaRef ds:uri="ec42902d-2b62-4c73-81eb-1acaaed0a6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Quality Checker</vt:lpstr>
      <vt:lpstr>Summary</vt:lpstr>
      <vt:lpstr>START - APPLICATION DETAILS</vt:lpstr>
      <vt:lpstr>1. Labour</vt:lpstr>
      <vt:lpstr>2. Materials</vt:lpstr>
      <vt:lpstr>3. Capital Equipment</vt:lpstr>
      <vt:lpstr>4. Subcontract</vt:lpstr>
      <vt:lpstr>5. Travel and subsistence</vt:lpstr>
      <vt:lpstr>6. Indirect</vt:lpstr>
      <vt:lpstr>7.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Forrest</dc:creator>
  <cp:keywords/>
  <dc:description/>
  <cp:lastModifiedBy>Gemma Paine</cp:lastModifiedBy>
  <cp:revision/>
  <dcterms:created xsi:type="dcterms:W3CDTF">2017-09-13T10:34:30Z</dcterms:created>
  <dcterms:modified xsi:type="dcterms:W3CDTF">2024-06-27T12:57:17Z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0x010100CD5137D120788A4287C1BD06E1041093</vt:lpwstr>
  </property>
  <property fmtid="{D5CDD505-2E9C-101B-9397-08002B2CF9AE}" pid="3" name="MediaServiceImageTags">
    <vt:lpwstr/>
  </property>
</Properties>
</file>